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ttyleredu-my.sharepoint.com/personal/vgopalakrishnaremani_uttyler_edu/Documents/Redirected Folders/Desktop/"/>
    </mc:Choice>
  </mc:AlternateContent>
  <xr:revisionPtr revIDLastSave="7" documentId="8_{C249FD4A-910F-4EB4-A609-1F457E2A014C}" xr6:coauthVersionLast="44" xr6:coauthVersionMax="45" xr10:uidLastSave="{661AC5E4-C405-478F-9E00-F49607C19902}"/>
  <bookViews>
    <workbookView xWindow="-120" yWindow="-120" windowWidth="29040" windowHeight="15840" firstSheet="8" activeTab="15" xr2:uid="{5C0300B6-836E-455A-BFE2-60715D07C72B}"/>
  </bookViews>
  <sheets>
    <sheet name="Grouping Question" sheetId="66" r:id="rId1"/>
    <sheet name="Filtering with criteria" sheetId="10" r:id="rId2"/>
    <sheet name="Filtering with criteria Nav" sheetId="69" r:id="rId3"/>
    <sheet name="Nested if function Q" sheetId="38" r:id="rId4"/>
    <sheet name="Ranking And Count if Question" sheetId="13" r:id="rId5"/>
    <sheet name="Countif question" sheetId="14" r:id="rId6"/>
    <sheet name=" Data table 1 question" sheetId="16" r:id="rId7"/>
    <sheet name="Data table 2 question" sheetId="18" r:id="rId8"/>
    <sheet name="Correlation" sheetId="20" r:id="rId9"/>
    <sheet name="Correlation 2" sheetId="22" r:id="rId10"/>
    <sheet name="Anova 1" sheetId="39" r:id="rId11"/>
    <sheet name="ANOVA 2" sheetId="40" r:id="rId12"/>
    <sheet name="Anova 3" sheetId="41" r:id="rId13"/>
    <sheet name="Anova 4" sheetId="42" r:id="rId14"/>
    <sheet name="Correction for errors" sheetId="60" r:id="rId15"/>
    <sheet name="days_service" sheetId="70" r:id="rId16"/>
  </sheets>
  <definedNames>
    <definedName name="_AMO_UniqueIdentifier" hidden="1">"'468db9ae-a013-4d0e-a4f1-40fb942212cc'"</definedName>
    <definedName name="_xlnm._FilterDatabase" localSheetId="1" hidden="1">'Filtering with criteria'!$A$1:$F$62</definedName>
    <definedName name="_xlnm._FilterDatabase" localSheetId="2" hidden="1">'Filtering with criteria Nav'!$A$1:$F$62</definedName>
    <definedName name="days_service">days_service!$A$2:$C$489</definedName>
    <definedName name="solver_eng" localSheetId="8" hidden="1">1</definedName>
    <definedName name="solver_eng" localSheetId="9" hidden="1">1</definedName>
    <definedName name="solver_neg" localSheetId="8" hidden="1">1</definedName>
    <definedName name="solver_neg" localSheetId="9" hidden="1">1</definedName>
    <definedName name="solver_num" localSheetId="8" hidden="1">0</definedName>
    <definedName name="solver_num" localSheetId="9" hidden="1">0</definedName>
    <definedName name="solver_opt" localSheetId="8" hidden="1">Correlation!$F$11</definedName>
    <definedName name="solver_opt" localSheetId="9" hidden="1">'Correlation 2'!$F$11</definedName>
    <definedName name="solver_typ" localSheetId="8" hidden="1">1</definedName>
    <definedName name="solver_typ" localSheetId="9" hidden="1">1</definedName>
    <definedName name="solver_val" localSheetId="8" hidden="1">0</definedName>
    <definedName name="solver_val" localSheetId="9" hidden="1">0</definedName>
    <definedName name="solver_ver" localSheetId="8" hidden="1">3</definedName>
    <definedName name="solver_ver" localSheetId="9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62" i="69" l="1"/>
  <c r="F61" i="69"/>
  <c r="F60" i="69"/>
  <c r="F59" i="69"/>
  <c r="F58" i="69"/>
  <c r="F57" i="69"/>
  <c r="F56" i="69"/>
  <c r="F55" i="69"/>
  <c r="F54" i="69"/>
  <c r="F53" i="69"/>
  <c r="F52" i="69"/>
  <c r="F51" i="69"/>
  <c r="F50" i="69"/>
  <c r="F49" i="69"/>
  <c r="F48" i="69"/>
  <c r="F47" i="69"/>
  <c r="F46" i="69"/>
  <c r="F45" i="69"/>
  <c r="F44" i="69"/>
  <c r="F43" i="69"/>
  <c r="F42" i="69"/>
  <c r="F41" i="69"/>
  <c r="F40" i="69"/>
  <c r="F39" i="69"/>
  <c r="F38" i="69"/>
  <c r="F37" i="69"/>
  <c r="F36" i="69"/>
  <c r="F35" i="69"/>
  <c r="F34" i="69"/>
  <c r="F33" i="69"/>
  <c r="F32" i="69"/>
  <c r="F31" i="69"/>
  <c r="F30" i="69"/>
  <c r="F29" i="69"/>
  <c r="F28" i="69"/>
  <c r="F27" i="69"/>
  <c r="F26" i="69"/>
  <c r="F25" i="69"/>
  <c r="F24" i="69"/>
  <c r="F23" i="69"/>
  <c r="F22" i="69"/>
  <c r="F21" i="69"/>
  <c r="F20" i="69"/>
  <c r="F19" i="69"/>
  <c r="F18" i="69"/>
  <c r="F17" i="69"/>
  <c r="F16" i="69"/>
  <c r="F15" i="69"/>
  <c r="F14" i="69"/>
  <c r="F13" i="69"/>
  <c r="F12" i="69"/>
  <c r="F11" i="69"/>
  <c r="F10" i="69"/>
  <c r="F9" i="69"/>
  <c r="F8" i="69"/>
  <c r="F7" i="69"/>
  <c r="F6" i="69"/>
  <c r="F5" i="69"/>
  <c r="F4" i="69"/>
  <c r="F3" i="69"/>
  <c r="F2" i="69"/>
  <c r="D16" i="60" l="1"/>
  <c r="D15" i="60"/>
  <c r="D14" i="60"/>
  <c r="D13" i="60"/>
  <c r="D12" i="60"/>
  <c r="D11" i="60"/>
  <c r="D17" i="60" l="1"/>
  <c r="Q32" i="38" l="1"/>
  <c r="Q31" i="38"/>
  <c r="Q30" i="38"/>
  <c r="Q29" i="38"/>
  <c r="Q28" i="38"/>
  <c r="Q27" i="38"/>
  <c r="Q26" i="38"/>
  <c r="Q25" i="38"/>
  <c r="Q24" i="38"/>
  <c r="Q23" i="38"/>
  <c r="Q22" i="38"/>
  <c r="Q21" i="38"/>
  <c r="Q20" i="38"/>
  <c r="Q19" i="38"/>
  <c r="Q18" i="38"/>
  <c r="Q17" i="38"/>
  <c r="Q16" i="38"/>
  <c r="Q15" i="38"/>
  <c r="Q14" i="38"/>
  <c r="Q13" i="38"/>
  <c r="Q12" i="38"/>
  <c r="Q11" i="38"/>
  <c r="Q10" i="38"/>
  <c r="Q9" i="38"/>
  <c r="Q8" i="38"/>
  <c r="Q7" i="38"/>
  <c r="Q6" i="38"/>
  <c r="Q5" i="38"/>
  <c r="Q4" i="38"/>
  <c r="Q3" i="38"/>
  <c r="Q2" i="38"/>
  <c r="K6" i="22" l="1"/>
  <c r="I24" i="20"/>
  <c r="H19" i="20"/>
  <c r="G15" i="18" l="1"/>
  <c r="G14" i="18"/>
  <c r="H16" i="18" s="1"/>
  <c r="G10" i="18"/>
  <c r="G9" i="18"/>
  <c r="H11" i="18" s="1"/>
  <c r="H7" i="18"/>
  <c r="H12" i="18" l="1"/>
  <c r="H17" i="18" s="1"/>
  <c r="G17" i="16"/>
  <c r="G16" i="16"/>
  <c r="G15" i="16"/>
  <c r="G11" i="16"/>
  <c r="G10" i="16"/>
  <c r="H12" i="16" s="1"/>
  <c r="H8" i="16"/>
  <c r="L13" i="16" s="1"/>
  <c r="H13" i="16" l="1"/>
  <c r="M13" i="16" s="1"/>
  <c r="H18" i="16"/>
  <c r="H19" i="16" l="1"/>
  <c r="N13" i="16" s="1"/>
  <c r="F62" i="10"/>
  <c r="F61" i="10"/>
  <c r="F60" i="10"/>
  <c r="F59" i="10"/>
  <c r="F58" i="10"/>
  <c r="F57" i="10"/>
  <c r="F56" i="10"/>
  <c r="F55" i="10"/>
  <c r="F54" i="10"/>
  <c r="F53" i="10"/>
  <c r="F52" i="10"/>
  <c r="F51" i="10"/>
  <c r="F50" i="10"/>
  <c r="F49" i="10"/>
  <c r="F48" i="10"/>
  <c r="F47" i="10"/>
  <c r="F46" i="10"/>
  <c r="F45" i="10"/>
  <c r="F44" i="10"/>
  <c r="F43" i="10"/>
  <c r="F42" i="10"/>
  <c r="F41" i="10"/>
  <c r="F40" i="10"/>
  <c r="F39" i="10"/>
  <c r="F38" i="10"/>
  <c r="F37" i="10"/>
  <c r="F36" i="10"/>
  <c r="F35" i="10"/>
  <c r="F34" i="10"/>
  <c r="F33" i="10"/>
  <c r="F32" i="10"/>
  <c r="F31" i="10"/>
  <c r="F30" i="10"/>
  <c r="F29" i="10"/>
  <c r="F28" i="10"/>
  <c r="F27" i="10"/>
  <c r="F26" i="10"/>
  <c r="F25" i="10"/>
  <c r="F24" i="10"/>
  <c r="F23" i="10"/>
  <c r="F22" i="10"/>
  <c r="F21" i="10"/>
  <c r="F20" i="10"/>
  <c r="F19" i="10"/>
  <c r="F18" i="10"/>
  <c r="F17" i="10"/>
  <c r="F16" i="10"/>
  <c r="F15" i="10"/>
  <c r="F14" i="10"/>
  <c r="F13" i="10"/>
  <c r="F12" i="10"/>
  <c r="F11" i="10"/>
  <c r="F10" i="10"/>
  <c r="F9" i="10"/>
  <c r="F8" i="10"/>
  <c r="F7" i="10"/>
  <c r="F6" i="10"/>
  <c r="F5" i="10"/>
  <c r="F4" i="10"/>
  <c r="F3" i="10"/>
  <c r="F2" i="10"/>
</calcChain>
</file>

<file path=xl/sharedStrings.xml><?xml version="1.0" encoding="utf-8"?>
<sst xmlns="http://schemas.openxmlformats.org/spreadsheetml/2006/main" count="1886" uniqueCount="272">
  <si>
    <t>Category</t>
  </si>
  <si>
    <t>Item</t>
  </si>
  <si>
    <t>Dairy</t>
  </si>
  <si>
    <t>Butter-Blocks</t>
  </si>
  <si>
    <t>Cheese-American</t>
  </si>
  <si>
    <t>Cheese-Bleu Cheese</t>
  </si>
  <si>
    <t>Cheese-Pepperjack</t>
  </si>
  <si>
    <t>Crate Eggs</t>
  </si>
  <si>
    <t>Heavy Cream</t>
  </si>
  <si>
    <t>Liquid Eggs</t>
  </si>
  <si>
    <t>Milk-2%</t>
  </si>
  <si>
    <t>Milk-Whole</t>
  </si>
  <si>
    <t>Sour Cream</t>
  </si>
  <si>
    <t>Yogurt-Bag</t>
  </si>
  <si>
    <t>Yogurt-Individual</t>
  </si>
  <si>
    <t>Dry</t>
  </si>
  <si>
    <t>Baking Soda</t>
  </si>
  <si>
    <t>Brown Sugar</t>
  </si>
  <si>
    <t>Flour</t>
  </si>
  <si>
    <t>Juice-Cranberry</t>
  </si>
  <si>
    <t>Juice-Pineapple</t>
  </si>
  <si>
    <t>Juice-Tomato</t>
  </si>
  <si>
    <t>Malt Vinegar</t>
  </si>
  <si>
    <t>Pasta-Angel Hair</t>
  </si>
  <si>
    <t>Pasta-Tortellini</t>
  </si>
  <si>
    <t>Pepper</t>
  </si>
  <si>
    <t>Sea Salt</t>
  </si>
  <si>
    <t>Sugar</t>
  </si>
  <si>
    <t>Frozen</t>
  </si>
  <si>
    <t>Assorted Bagels</t>
  </si>
  <si>
    <t>Assorted Muffins</t>
  </si>
  <si>
    <t>Chicken Tortilla Soup</t>
  </si>
  <si>
    <t>Dinner Rolls</t>
  </si>
  <si>
    <t>Hashbrowns</t>
  </si>
  <si>
    <t>Sourdough Bread</t>
  </si>
  <si>
    <t>Tomato Bisque Soup</t>
  </si>
  <si>
    <t>Wheat Bread</t>
  </si>
  <si>
    <t>White Bread</t>
  </si>
  <si>
    <t>Meats</t>
  </si>
  <si>
    <t>Hamburger Meat</t>
  </si>
  <si>
    <t>NY Strip</t>
  </si>
  <si>
    <t>Ribeye</t>
  </si>
  <si>
    <t>Sausage Patties</t>
  </si>
  <si>
    <t>Sliced Ham</t>
  </si>
  <si>
    <t>Sliced Turkey</t>
  </si>
  <si>
    <t>Poultry</t>
  </si>
  <si>
    <t>Chicken Breasts</t>
  </si>
  <si>
    <t>Chicken Strips</t>
  </si>
  <si>
    <t>Chicken Wings</t>
  </si>
  <si>
    <t>Fajita Chicken</t>
  </si>
  <si>
    <t>Produce</t>
  </si>
  <si>
    <t>Apples</t>
  </si>
  <si>
    <t>Asparagus</t>
  </si>
  <si>
    <t>Avocado</t>
  </si>
  <si>
    <t>Baby Spinach</t>
  </si>
  <si>
    <t xml:space="preserve">Blueberries </t>
  </si>
  <si>
    <t>Broccoli</t>
  </si>
  <si>
    <t>Carrots</t>
  </si>
  <si>
    <t xml:space="preserve">Celery </t>
  </si>
  <si>
    <t>Lemons</t>
  </si>
  <si>
    <t>Limes</t>
  </si>
  <si>
    <t>Oranges</t>
  </si>
  <si>
    <t>Shallots</t>
  </si>
  <si>
    <t>Snow Peas</t>
  </si>
  <si>
    <t>Seafood</t>
  </si>
  <si>
    <t>Atlantic Salmon</t>
  </si>
  <si>
    <t>Beer Battered Cod</t>
  </si>
  <si>
    <t>Mahi Mahi</t>
  </si>
  <si>
    <t>Tiger Prawn Shrimp</t>
  </si>
  <si>
    <t>Yellowfin Tuna</t>
  </si>
  <si>
    <t>October</t>
  </si>
  <si>
    <t>November</t>
  </si>
  <si>
    <t>December</t>
  </si>
  <si>
    <t>Projected January</t>
  </si>
  <si>
    <t>I want to find out sale of diary product for the month of October</t>
  </si>
  <si>
    <t xml:space="preserve">what am I talking about? </t>
  </si>
  <si>
    <t>Criteria</t>
  </si>
  <si>
    <t>We may want to see how sales of dry or diary or frozen products vary over time?</t>
  </si>
  <si>
    <t>Quality Control Data for TZBlazer Skis</t>
  </si>
  <si>
    <t>Mfg ID#</t>
  </si>
  <si>
    <t>Size</t>
  </si>
  <si>
    <t>Style</t>
  </si>
  <si>
    <t>Date Manufactured</t>
  </si>
  <si>
    <t>Production Line</t>
  </si>
  <si>
    <t xml:space="preserve">Friction Coefficient </t>
  </si>
  <si>
    <t xml:space="preserve">Torsion Strength </t>
  </si>
  <si>
    <t>Ski Cost</t>
  </si>
  <si>
    <t>Rank Friction Coefficient</t>
  </si>
  <si>
    <t>Rank Torsion Strength</t>
  </si>
  <si>
    <t>A</t>
  </si>
  <si>
    <t>E</t>
  </si>
  <si>
    <t>R</t>
  </si>
  <si>
    <t>MFG ID#</t>
  </si>
  <si>
    <t>Inspector ID</t>
  </si>
  <si>
    <t>Shipped</t>
  </si>
  <si>
    <t>A313</t>
  </si>
  <si>
    <t>a</t>
  </si>
  <si>
    <t>A328</t>
  </si>
  <si>
    <t>B224</t>
  </si>
  <si>
    <t>AA313</t>
  </si>
  <si>
    <t>A417</t>
  </si>
  <si>
    <t>AA</t>
  </si>
  <si>
    <t>B313</t>
  </si>
  <si>
    <t>C321</t>
  </si>
  <si>
    <t xml:space="preserve"># In style A - text </t>
  </si>
  <si>
    <t># Size 167 - numerical value</t>
  </si>
  <si>
    <t># Shipped - Boolean value</t>
  </si>
  <si>
    <t># sizes equal to value in cell F18</t>
  </si>
  <si>
    <t># &gt; 1.0 FC</t>
  </si>
  <si>
    <t># from inspectors starting with A</t>
  </si>
  <si>
    <t># from inspectors with ID# with any letter followed by 313</t>
  </si>
  <si>
    <t>TheZone - Apparel Division - TZSwimSkin</t>
  </si>
  <si>
    <t>Projected Profitability and Break-Even Analysis</t>
  </si>
  <si>
    <t>For the Year Ended Dec 31, 2016</t>
  </si>
  <si>
    <t>Assumptions:</t>
  </si>
  <si>
    <t>Projections:</t>
  </si>
  <si>
    <t>Revenues</t>
  </si>
  <si>
    <t>Sales in units</t>
  </si>
  <si>
    <t>Sales Revenue</t>
  </si>
  <si>
    <t>Selling price per unit</t>
  </si>
  <si>
    <t>Variable Costs:</t>
  </si>
  <si>
    <t>Variable Costs per Unit</t>
  </si>
  <si>
    <t>Manufacturing</t>
  </si>
  <si>
    <t>Variable Manufacturing Costs</t>
  </si>
  <si>
    <t>Distribution</t>
  </si>
  <si>
    <t>Distribution Costs</t>
  </si>
  <si>
    <t>Total Variable Costs</t>
  </si>
  <si>
    <t>Fixed Costs</t>
  </si>
  <si>
    <t>Contribution margin</t>
  </si>
  <si>
    <t>Marketing</t>
  </si>
  <si>
    <t>Fixed Costs:</t>
  </si>
  <si>
    <t>Fixed Manufacturing Costs</t>
  </si>
  <si>
    <t>Selling and Administrative Costs</t>
  </si>
  <si>
    <t>Selling and Administrative</t>
  </si>
  <si>
    <t>Total Fixed Costs</t>
  </si>
  <si>
    <t>Profit before taxes</t>
  </si>
  <si>
    <t>Projected Profitability  Analysis</t>
  </si>
  <si>
    <t>For the Economic Summit</t>
  </si>
  <si>
    <t>Ticket sales</t>
  </si>
  <si>
    <t>Dinner Buffet</t>
  </si>
  <si>
    <t>Gift Cost</t>
  </si>
  <si>
    <t>Gift Costs</t>
  </si>
  <si>
    <t xml:space="preserve">Auditorium cost </t>
  </si>
  <si>
    <t>Auditorium</t>
  </si>
  <si>
    <t>Hospital</t>
  </si>
  <si>
    <t>Revenue (x)</t>
  </si>
  <si>
    <t>Profit (y)</t>
  </si>
  <si>
    <t>Total</t>
  </si>
  <si>
    <t>Correlation</t>
  </si>
  <si>
    <t xml:space="preserve">Exam 1 </t>
  </si>
  <si>
    <t xml:space="preserve">Assignment 1 </t>
  </si>
  <si>
    <t>Assignment 2</t>
  </si>
  <si>
    <t xml:space="preserve">Exam 2 </t>
  </si>
  <si>
    <t>Assignment 3</t>
  </si>
  <si>
    <t>Exam 3</t>
  </si>
  <si>
    <t>Assignment 4</t>
  </si>
  <si>
    <t>Assignment 5</t>
  </si>
  <si>
    <t>Exam 4</t>
  </si>
  <si>
    <t>Assignment 6</t>
  </si>
  <si>
    <t>Final (Comprehensive) Exam</t>
  </si>
  <si>
    <t>Assignment 7</t>
  </si>
  <si>
    <t xml:space="preserve">Class Concepts Test-1 </t>
  </si>
  <si>
    <t>Class Concepts Test-2</t>
  </si>
  <si>
    <t>Class Concepts Test-3</t>
  </si>
  <si>
    <t>Extra credit</t>
  </si>
  <si>
    <t xml:space="preserve">Total </t>
  </si>
  <si>
    <t>! Here the students pass if they get more than 60%, so 360  points</t>
  </si>
  <si>
    <t>!The text must be in quotes</t>
  </si>
  <si>
    <t>Let us say my grading rubric is as follows:</t>
  </si>
  <si>
    <t>Points Earned</t>
  </si>
  <si>
    <t>540-600</t>
  </si>
  <si>
    <t>480-539</t>
  </si>
  <si>
    <t>B</t>
  </si>
  <si>
    <t>420-479</t>
  </si>
  <si>
    <t>C</t>
  </si>
  <si>
    <t>360-419</t>
  </si>
  <si>
    <t>D</t>
  </si>
  <si>
    <t>Below 359  F</t>
  </si>
  <si>
    <t>The simplest way to write your nested IF statement based on the logic you describe above is:</t>
  </si>
  <si>
    <r>
      <t>•</t>
    </r>
    <r>
      <rPr>
        <sz val="18"/>
        <color rgb="FF000000"/>
        <rFont val="Calibri"/>
        <family val="2"/>
        <scheme val="minor"/>
      </rPr>
      <t>=IF(R2&gt;=540,"A",IF(R2&gt;=480,"B",IF(R2&gt;=420,"C",IF(R2&gt;=360,"D","F"))))</t>
    </r>
  </si>
  <si>
    <r>
      <t>•</t>
    </r>
    <r>
      <rPr>
        <sz val="18"/>
        <color rgb="FF000000"/>
        <rFont val="Calibri"/>
        <family val="2"/>
        <scheme val="minor"/>
      </rPr>
      <t>This formula will do the following:</t>
    </r>
  </si>
  <si>
    <r>
      <t>•</t>
    </r>
    <r>
      <rPr>
        <sz val="18"/>
        <color rgb="FF000000"/>
        <rFont val="Calibri"/>
        <family val="2"/>
        <scheme val="minor"/>
      </rPr>
      <t>If A2 &gt;= 540, the formula will return A (first IF function)</t>
    </r>
  </si>
  <si>
    <r>
      <t>•</t>
    </r>
    <r>
      <rPr>
        <sz val="18"/>
        <color rgb="FF000000"/>
        <rFont val="Calibri"/>
        <family val="2"/>
        <scheme val="minor"/>
      </rPr>
      <t>If A2 &lt; 540 and A2 &gt;= 480, the formula will return B (second IF function)</t>
    </r>
  </si>
  <si>
    <r>
      <t>•</t>
    </r>
    <r>
      <rPr>
        <sz val="18"/>
        <color rgb="FF000000"/>
        <rFont val="Calibri"/>
        <family val="2"/>
        <scheme val="minor"/>
      </rPr>
      <t>If A2 &lt; 480 and A2 &gt;= 420, the formula will return C (third IF function)</t>
    </r>
  </si>
  <si>
    <r>
      <t>•</t>
    </r>
    <r>
      <rPr>
        <sz val="18"/>
        <color rgb="FF000000"/>
        <rFont val="Calibri"/>
        <family val="2"/>
        <scheme val="minor"/>
      </rPr>
      <t>If A2 &lt; 420 and A2 &gt;= 360, the formula will return D (fourth IF function)</t>
    </r>
  </si>
  <si>
    <r>
      <t>•</t>
    </r>
    <r>
      <rPr>
        <sz val="18"/>
        <color rgb="FF000000"/>
        <rFont val="Calibri"/>
        <family val="2"/>
        <scheme val="minor"/>
      </rPr>
      <t>If A2 &lt; 360, the formula will return F</t>
    </r>
  </si>
  <si>
    <t>Water</t>
  </si>
  <si>
    <t>Fruit juice</t>
  </si>
  <si>
    <t>Coffee</t>
  </si>
  <si>
    <t>Anova: Single Factor</t>
  </si>
  <si>
    <t>SUMMARY</t>
  </si>
  <si>
    <t>Groups</t>
  </si>
  <si>
    <t>Count</t>
  </si>
  <si>
    <t>Sum</t>
  </si>
  <si>
    <t>Average</t>
  </si>
  <si>
    <t>Variance</t>
  </si>
  <si>
    <t>Column 1</t>
  </si>
  <si>
    <t>Column 2</t>
  </si>
  <si>
    <t>Column 3</t>
  </si>
  <si>
    <t>ANOVA</t>
  </si>
  <si>
    <t>Source of Variation</t>
  </si>
  <si>
    <t>SS</t>
  </si>
  <si>
    <t>df</t>
  </si>
  <si>
    <t>MS</t>
  </si>
  <si>
    <t>F</t>
  </si>
  <si>
    <t>P-value</t>
  </si>
  <si>
    <t>F crit</t>
  </si>
  <si>
    <t>Between Groups</t>
  </si>
  <si>
    <t>Within Groups</t>
  </si>
  <si>
    <t>Varying Sales Prices and Units Sold</t>
  </si>
  <si>
    <t>Profit Before Taxes Given</t>
  </si>
  <si>
    <t>Units</t>
  </si>
  <si>
    <t>Taxes Given Varying Numbers of Units Sold</t>
  </si>
  <si>
    <t>Sales, Contribution Margin, and Profit Before</t>
  </si>
  <si>
    <t>Based on Number of Tickets Sold and Price Per Unit</t>
  </si>
  <si>
    <t>Profit Before Taxes</t>
  </si>
  <si>
    <t>Based on Number of Tickets Sold</t>
  </si>
  <si>
    <t>Sales Revenue, Contribution Margin, and Profit Before Taxes</t>
  </si>
  <si>
    <t>TZEdge Labor Analysis</t>
  </si>
  <si>
    <t>Description</t>
  </si>
  <si>
    <t>Production Rate</t>
  </si>
  <si>
    <t>Unit</t>
  </si>
  <si>
    <t>$/Hour</t>
  </si>
  <si>
    <t>Delivery of Boxes to Product line</t>
  </si>
  <si>
    <t>boxes/hr</t>
  </si>
  <si>
    <t>Cutting of Leather</t>
  </si>
  <si>
    <t>shoes/hr</t>
  </si>
  <si>
    <t>Attachment of Appliques</t>
  </si>
  <si>
    <t>appliques/hr</t>
  </si>
  <si>
    <t>Sewing of Logos to Leather</t>
  </si>
  <si>
    <t>pieces/hr</t>
  </si>
  <si>
    <t xml:space="preserve">Assembly of Leather &amp; Sole </t>
  </si>
  <si>
    <t>Assembly of Arch Support</t>
  </si>
  <si>
    <t>Each Shoe - Manufacturing Tasks:</t>
  </si>
  <si>
    <t>Quantity /Shoe</t>
  </si>
  <si>
    <t>Total Cost</t>
  </si>
  <si>
    <t>boxes/shoe</t>
  </si>
  <si>
    <t>shoe</t>
  </si>
  <si>
    <t>appliques/shoe</t>
  </si>
  <si>
    <t xml:space="preserve">  Total Labor</t>
  </si>
  <si>
    <t>Date</t>
  </si>
  <si>
    <t>Age</t>
  </si>
  <si>
    <t>Coupon</t>
  </si>
  <si>
    <t>Payment Method</t>
  </si>
  <si>
    <t>Product</t>
  </si>
  <si>
    <t>Region</t>
  </si>
  <si>
    <t>Price</t>
  </si>
  <si>
    <t>Sales</t>
  </si>
  <si>
    <t>Mastercard</t>
  </si>
  <si>
    <t>Carlota</t>
  </si>
  <si>
    <t>West</t>
  </si>
  <si>
    <t>Yanaki</t>
  </si>
  <si>
    <t>No Coupon</t>
  </si>
  <si>
    <t>Aspen</t>
  </si>
  <si>
    <t>East</t>
  </si>
  <si>
    <t>American Express</t>
  </si>
  <si>
    <t>Visa</t>
  </si>
  <si>
    <t>PayPal</t>
  </si>
  <si>
    <t>South</t>
  </si>
  <si>
    <t>Discover</t>
  </si>
  <si>
    <t>Mid West</t>
  </si>
  <si>
    <t>Sunset</t>
  </si>
  <si>
    <t>Delicate Arch</t>
  </si>
  <si>
    <t>Bellen</t>
  </si>
  <si>
    <t>Units Sold</t>
  </si>
  <si>
    <t>Go to sort and filer</t>
  </si>
  <si>
    <t>Home Tab</t>
  </si>
  <si>
    <t>Select filter</t>
  </si>
  <si>
    <t>Days_of_Service</t>
  </si>
  <si>
    <t>Care_Setting</t>
  </si>
  <si>
    <t>Surgery</t>
  </si>
  <si>
    <t>Calculate the average days of service per weekday per month over the period given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</si>
</sst>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/d;@"/>
    <numFmt numFmtId="167" formatCode="_$#,##0"/>
    <numFmt numFmtId="179" formatCode="&quot;Sales Rev&quot;;&quot;Sales Rev&quot;"/>
    <numFmt numFmtId="180" formatCode="&quot;Contri Marg&quot;;&quot;Contri Marg&quot;"/>
    <numFmt numFmtId="181" formatCode="&quot;PBT&quot;;&quot;PBT&quot;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sz val="11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8"/>
      <color rgb="FF00000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8"/>
      <color rgb="FF00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59999389629810485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1">
    <xf numFmtId="0" fontId="0" fillId="0" borderId="0"/>
    <xf numFmtId="0" fontId="1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167" fontId="3" fillId="0" borderId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7" fontId="12" fillId="0" borderId="0"/>
    <xf numFmtId="0" fontId="15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3" fillId="0" borderId="0"/>
    <xf numFmtId="9" fontId="1" fillId="0" borderId="0" applyFont="0" applyFill="0" applyBorder="0" applyAlignment="0" applyProtection="0"/>
  </cellStyleXfs>
  <cellXfs count="125">
    <xf numFmtId="0" fontId="0" fillId="0" borderId="0" xfId="0"/>
    <xf numFmtId="0" fontId="0" fillId="0" borderId="1" xfId="0" applyBorder="1" applyAlignment="1">
      <alignment horizontal="center"/>
    </xf>
    <xf numFmtId="0" fontId="3" fillId="2" borderId="0" xfId="1" applyFont="1" applyFill="1"/>
    <xf numFmtId="0" fontId="4" fillId="0" borderId="0" xfId="1" applyFont="1"/>
    <xf numFmtId="0" fontId="3" fillId="0" borderId="0" xfId="1" applyFont="1"/>
    <xf numFmtId="0" fontId="4" fillId="0" borderId="3" xfId="1" applyFont="1" applyBorder="1" applyAlignment="1">
      <alignment horizontal="center" wrapText="1"/>
    </xf>
    <xf numFmtId="0" fontId="4" fillId="0" borderId="4" xfId="1" applyFont="1" applyBorder="1"/>
    <xf numFmtId="0" fontId="4" fillId="0" borderId="0" xfId="1" applyFont="1" applyAlignment="1">
      <alignment horizontal="center"/>
    </xf>
    <xf numFmtId="164" fontId="4" fillId="0" borderId="0" xfId="1" applyNumberFormat="1" applyFont="1"/>
    <xf numFmtId="43" fontId="4" fillId="0" borderId="0" xfId="2"/>
    <xf numFmtId="44" fontId="4" fillId="0" borderId="5" xfId="3" applyBorder="1"/>
    <xf numFmtId="0" fontId="4" fillId="0" borderId="6" xfId="1" applyFont="1" applyBorder="1"/>
    <xf numFmtId="0" fontId="4" fillId="0" borderId="5" xfId="1" applyFont="1" applyBorder="1"/>
    <xf numFmtId="43" fontId="4" fillId="0" borderId="7" xfId="2" applyBorder="1"/>
    <xf numFmtId="0" fontId="4" fillId="0" borderId="7" xfId="1" applyFont="1" applyBorder="1"/>
    <xf numFmtId="0" fontId="4" fillId="0" borderId="8" xfId="1" applyFont="1" applyBorder="1"/>
    <xf numFmtId="0" fontId="4" fillId="0" borderId="1" xfId="1" applyFont="1" applyBorder="1" applyAlignment="1">
      <alignment horizontal="center"/>
    </xf>
    <xf numFmtId="164" fontId="4" fillId="0" borderId="1" xfId="1" applyNumberFormat="1" applyFont="1" applyBorder="1"/>
    <xf numFmtId="43" fontId="4" fillId="0" borderId="1" xfId="2" applyBorder="1"/>
    <xf numFmtId="43" fontId="4" fillId="0" borderId="9" xfId="2" applyBorder="1"/>
    <xf numFmtId="0" fontId="4" fillId="0" borderId="9" xfId="1" applyFont="1" applyBorder="1"/>
    <xf numFmtId="0" fontId="5" fillId="0" borderId="6" xfId="1" applyFont="1" applyBorder="1"/>
    <xf numFmtId="0" fontId="4" fillId="0" borderId="10" xfId="1" applyFont="1" applyBorder="1"/>
    <xf numFmtId="0" fontId="6" fillId="0" borderId="10" xfId="1" applyFont="1" applyBorder="1"/>
    <xf numFmtId="43" fontId="6" fillId="0" borderId="10" xfId="1" applyNumberFormat="1" applyFont="1" applyBorder="1"/>
    <xf numFmtId="44" fontId="6" fillId="0" borderId="5" xfId="3" applyFont="1" applyBorder="1"/>
    <xf numFmtId="0" fontId="6" fillId="0" borderId="8" xfId="1" applyFont="1" applyBorder="1"/>
    <xf numFmtId="0" fontId="6" fillId="0" borderId="1" xfId="1" applyFont="1" applyBorder="1"/>
    <xf numFmtId="0" fontId="6" fillId="0" borderId="9" xfId="1" applyFont="1" applyBorder="1" applyAlignment="1">
      <alignment horizontal="right"/>
    </xf>
    <xf numFmtId="0" fontId="1" fillId="0" borderId="0" xfId="1"/>
    <xf numFmtId="0" fontId="3" fillId="0" borderId="14" xfId="4" applyFont="1" applyBorder="1" applyAlignment="1">
      <alignment horizontal="center" wrapText="1"/>
    </xf>
    <xf numFmtId="0" fontId="3" fillId="0" borderId="3" xfId="4" applyFont="1" applyBorder="1" applyAlignment="1">
      <alignment horizontal="center" wrapText="1"/>
    </xf>
    <xf numFmtId="0" fontId="3" fillId="0" borderId="15" xfId="4" applyFont="1" applyBorder="1" applyAlignment="1">
      <alignment horizontal="center" wrapText="1"/>
    </xf>
    <xf numFmtId="0" fontId="4" fillId="0" borderId="16" xfId="4" applyBorder="1"/>
    <xf numFmtId="0" fontId="3" fillId="0" borderId="17" xfId="4" applyFont="1" applyBorder="1"/>
    <xf numFmtId="0" fontId="3" fillId="0" borderId="10" xfId="4" applyFont="1" applyBorder="1" applyAlignment="1">
      <alignment horizontal="center"/>
    </xf>
    <xf numFmtId="164" fontId="3" fillId="0" borderId="10" xfId="4" applyNumberFormat="1" applyFont="1" applyBorder="1"/>
    <xf numFmtId="43" fontId="3" fillId="0" borderId="10" xfId="2" applyFont="1" applyBorder="1"/>
    <xf numFmtId="43" fontId="3" fillId="0" borderId="10" xfId="2" applyFont="1" applyBorder="1" applyAlignment="1">
      <alignment horizontal="center"/>
    </xf>
    <xf numFmtId="43" fontId="3" fillId="0" borderId="18" xfId="2" applyFont="1" applyBorder="1"/>
    <xf numFmtId="14" fontId="1" fillId="0" borderId="0" xfId="1" applyNumberFormat="1"/>
    <xf numFmtId="0" fontId="3" fillId="0" borderId="19" xfId="4" applyFont="1" applyBorder="1"/>
    <xf numFmtId="0" fontId="3" fillId="0" borderId="0" xfId="4" applyFont="1" applyAlignment="1">
      <alignment horizontal="center"/>
    </xf>
    <xf numFmtId="164" fontId="3" fillId="0" borderId="0" xfId="4" applyNumberFormat="1" applyFont="1"/>
    <xf numFmtId="43" fontId="3" fillId="0" borderId="0" xfId="2" applyFont="1"/>
    <xf numFmtId="43" fontId="3" fillId="0" borderId="0" xfId="2" applyFont="1" applyAlignment="1">
      <alignment horizontal="center"/>
    </xf>
    <xf numFmtId="43" fontId="3" fillId="0" borderId="20" xfId="2" applyFont="1" applyBorder="1"/>
    <xf numFmtId="0" fontId="3" fillId="0" borderId="21" xfId="4" applyFont="1" applyBorder="1"/>
    <xf numFmtId="0" fontId="3" fillId="0" borderId="1" xfId="4" applyFont="1" applyBorder="1" applyAlignment="1">
      <alignment horizontal="center"/>
    </xf>
    <xf numFmtId="164" fontId="3" fillId="0" borderId="1" xfId="4" applyNumberFormat="1" applyFont="1" applyBorder="1"/>
    <xf numFmtId="43" fontId="3" fillId="0" borderId="1" xfId="2" applyFont="1" applyBorder="1"/>
    <xf numFmtId="43" fontId="3" fillId="0" borderId="1" xfId="2" applyFont="1" applyBorder="1" applyAlignment="1">
      <alignment horizontal="center"/>
    </xf>
    <xf numFmtId="43" fontId="3" fillId="0" borderId="22" xfId="2" applyFont="1" applyBorder="1"/>
    <xf numFmtId="0" fontId="4" fillId="0" borderId="19" xfId="4" applyBorder="1"/>
    <xf numFmtId="0" fontId="4" fillId="0" borderId="0" xfId="4"/>
    <xf numFmtId="0" fontId="4" fillId="0" borderId="20" xfId="4" applyBorder="1"/>
    <xf numFmtId="0" fontId="4" fillId="0" borderId="6" xfId="4" applyBorder="1"/>
    <xf numFmtId="0" fontId="4" fillId="0" borderId="10" xfId="4" applyBorder="1"/>
    <xf numFmtId="0" fontId="4" fillId="0" borderId="23" xfId="4" applyBorder="1"/>
    <xf numFmtId="0" fontId="4" fillId="0" borderId="4" xfId="4" applyBorder="1"/>
    <xf numFmtId="0" fontId="4" fillId="0" borderId="24" xfId="4" applyBorder="1"/>
    <xf numFmtId="0" fontId="4" fillId="4" borderId="3" xfId="4" applyFill="1" applyBorder="1"/>
    <xf numFmtId="0" fontId="4" fillId="0" borderId="8" xfId="4" applyBorder="1"/>
    <xf numFmtId="0" fontId="4" fillId="0" borderId="1" xfId="4" applyBorder="1"/>
    <xf numFmtId="0" fontId="4" fillId="0" borderId="25" xfId="4" applyBorder="1"/>
    <xf numFmtId="0" fontId="5" fillId="6" borderId="26" xfId="1" applyFont="1" applyFill="1" applyBorder="1"/>
    <xf numFmtId="0" fontId="1" fillId="6" borderId="0" xfId="1" applyFill="1"/>
    <xf numFmtId="0" fontId="5" fillId="7" borderId="26" xfId="1" applyFont="1" applyFill="1" applyBorder="1"/>
    <xf numFmtId="0" fontId="1" fillId="7" borderId="0" xfId="1" applyFill="1"/>
    <xf numFmtId="0" fontId="5" fillId="6" borderId="0" xfId="1" applyFont="1" applyFill="1"/>
    <xf numFmtId="41" fontId="1" fillId="6" borderId="0" xfId="1" applyNumberFormat="1" applyFill="1"/>
    <xf numFmtId="0" fontId="4" fillId="7" borderId="0" xfId="1" applyFont="1" applyFill="1"/>
    <xf numFmtId="42" fontId="1" fillId="7" borderId="0" xfId="1" applyNumberFormat="1" applyFill="1"/>
    <xf numFmtId="44" fontId="1" fillId="6" borderId="0" xfId="1" applyNumberFormat="1" applyFill="1"/>
    <xf numFmtId="0" fontId="4" fillId="7" borderId="0" xfId="1" applyFont="1" applyFill="1" applyAlignment="1">
      <alignment horizontal="left" indent="1"/>
    </xf>
    <xf numFmtId="0" fontId="4" fillId="6" borderId="0" xfId="1" applyFont="1" applyFill="1"/>
    <xf numFmtId="41" fontId="1" fillId="7" borderId="1" xfId="1" applyNumberFormat="1" applyFill="1" applyBorder="1"/>
    <xf numFmtId="42" fontId="1" fillId="6" borderId="0" xfId="1" applyNumberFormat="1" applyFill="1"/>
    <xf numFmtId="0" fontId="1" fillId="7" borderId="0" xfId="1" applyFill="1" applyAlignment="1">
      <alignment horizontal="left" indent="1"/>
    </xf>
    <xf numFmtId="41" fontId="1" fillId="7" borderId="0" xfId="1" applyNumberFormat="1" applyFill="1"/>
    <xf numFmtId="42" fontId="1" fillId="7" borderId="27" xfId="1" applyNumberFormat="1" applyFill="1" applyBorder="1"/>
    <xf numFmtId="0" fontId="4" fillId="0" borderId="0" xfId="5"/>
    <xf numFmtId="0" fontId="5" fillId="6" borderId="26" xfId="5" applyFont="1" applyFill="1" applyBorder="1"/>
    <xf numFmtId="0" fontId="4" fillId="6" borderId="0" xfId="5" applyFill="1"/>
    <xf numFmtId="0" fontId="5" fillId="7" borderId="26" xfId="5" applyFont="1" applyFill="1" applyBorder="1"/>
    <xf numFmtId="0" fontId="4" fillId="7" borderId="0" xfId="5" applyFill="1"/>
    <xf numFmtId="0" fontId="5" fillId="6" borderId="0" xfId="5" applyFont="1" applyFill="1"/>
    <xf numFmtId="41" fontId="4" fillId="6" borderId="0" xfId="5" applyNumberFormat="1" applyFill="1"/>
    <xf numFmtId="42" fontId="4" fillId="7" borderId="0" xfId="5" applyNumberFormat="1" applyFill="1"/>
    <xf numFmtId="44" fontId="4" fillId="6" borderId="0" xfId="5" applyNumberFormat="1" applyFill="1"/>
    <xf numFmtId="0" fontId="4" fillId="7" borderId="0" xfId="5" applyFill="1" applyAlignment="1">
      <alignment horizontal="left" indent="1"/>
    </xf>
    <xf numFmtId="41" fontId="4" fillId="7" borderId="1" xfId="5" applyNumberFormat="1" applyFill="1" applyBorder="1"/>
    <xf numFmtId="42" fontId="4" fillId="6" borderId="0" xfId="5" applyNumberFormat="1" applyFill="1"/>
    <xf numFmtId="41" fontId="4" fillId="7" borderId="0" xfId="5" applyNumberFormat="1" applyFill="1"/>
    <xf numFmtId="42" fontId="4" fillId="7" borderId="27" xfId="5" applyNumberFormat="1" applyFill="1" applyBorder="1"/>
    <xf numFmtId="0" fontId="8" fillId="0" borderId="28" xfId="0" applyFont="1" applyBorder="1" applyAlignment="1">
      <alignment horizontal="center" vertical="center" wrapText="1" readingOrder="1"/>
    </xf>
    <xf numFmtId="0" fontId="9" fillId="0" borderId="28" xfId="0" applyFont="1" applyBorder="1" applyAlignment="1">
      <alignment horizontal="center" vertical="center" wrapText="1" readingOrder="1"/>
    </xf>
    <xf numFmtId="0" fontId="13" fillId="0" borderId="0" xfId="0" applyFont="1" applyAlignment="1">
      <alignment horizontal="left" vertical="center" readingOrder="1"/>
    </xf>
    <xf numFmtId="0" fontId="10" fillId="0" borderId="0" xfId="0" applyFont="1" applyAlignment="1">
      <alignment horizontal="left" vertical="center" indent="5" readingOrder="1"/>
    </xf>
    <xf numFmtId="0" fontId="0" fillId="0" borderId="0" xfId="0" applyFill="1" applyBorder="1" applyAlignment="1"/>
    <xf numFmtId="0" fontId="0" fillId="0" borderId="26" xfId="0" applyFill="1" applyBorder="1" applyAlignment="1"/>
    <xf numFmtId="0" fontId="14" fillId="0" borderId="12" xfId="0" applyFont="1" applyFill="1" applyBorder="1" applyAlignment="1">
      <alignment horizontal="center"/>
    </xf>
    <xf numFmtId="0" fontId="1" fillId="0" borderId="0" xfId="1" applyAlignment="1">
      <alignment horizontal="center"/>
    </xf>
    <xf numFmtId="0" fontId="1" fillId="0" borderId="0" xfId="1" applyAlignment="1">
      <alignment horizontal="center" wrapText="1"/>
    </xf>
    <xf numFmtId="43" fontId="0" fillId="0" borderId="0" xfId="15" applyFont="1"/>
    <xf numFmtId="44" fontId="0" fillId="0" borderId="0" xfId="14" applyFont="1"/>
    <xf numFmtId="43" fontId="0" fillId="0" borderId="0" xfId="15" quotePrefix="1" applyFont="1"/>
    <xf numFmtId="179" fontId="1" fillId="0" borderId="0" xfId="1" applyNumberFormat="1"/>
    <xf numFmtId="180" fontId="1" fillId="0" borderId="0" xfId="1" applyNumberFormat="1"/>
    <xf numFmtId="181" fontId="1" fillId="0" borderId="0" xfId="1" applyNumberFormat="1"/>
    <xf numFmtId="0" fontId="2" fillId="2" borderId="1" xfId="1" applyFont="1" applyFill="1" applyBorder="1" applyAlignment="1">
      <alignment horizontal="center"/>
    </xf>
    <xf numFmtId="0" fontId="2" fillId="2" borderId="0" xfId="1" applyFont="1" applyFill="1" applyAlignment="1">
      <alignment horizontal="center"/>
    </xf>
    <xf numFmtId="0" fontId="2" fillId="3" borderId="11" xfId="4" applyFont="1" applyFill="1" applyBorder="1" applyAlignment="1">
      <alignment horizontal="center"/>
    </xf>
    <xf numFmtId="0" fontId="2" fillId="3" borderId="12" xfId="4" applyFont="1" applyFill="1" applyBorder="1" applyAlignment="1">
      <alignment horizontal="center"/>
    </xf>
    <xf numFmtId="0" fontId="2" fillId="3" borderId="13" xfId="4" applyFont="1" applyFill="1" applyBorder="1" applyAlignment="1">
      <alignment horizontal="center"/>
    </xf>
    <xf numFmtId="0" fontId="1" fillId="0" borderId="0" xfId="1" applyAlignment="1">
      <alignment horizontal="center"/>
    </xf>
    <xf numFmtId="0" fontId="7" fillId="5" borderId="0" xfId="1" applyFont="1" applyFill="1" applyAlignment="1">
      <alignment horizontal="center"/>
    </xf>
    <xf numFmtId="0" fontId="0" fillId="0" borderId="3" xfId="0" applyBorder="1" applyAlignment="1">
      <alignment horizontal="center"/>
    </xf>
    <xf numFmtId="0" fontId="7" fillId="5" borderId="0" xfId="5" applyFont="1" applyFill="1" applyAlignment="1">
      <alignment horizontal="center"/>
    </xf>
    <xf numFmtId="0" fontId="0" fillId="0" borderId="15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9" xfId="0" applyBorder="1" applyAlignment="1">
      <alignment horizontal="center"/>
    </xf>
    <xf numFmtId="0" fontId="1" fillId="8" borderId="0" xfId="1" applyFill="1" applyAlignment="1">
      <alignment horizontal="center"/>
    </xf>
    <xf numFmtId="0" fontId="16" fillId="0" borderId="0" xfId="0" applyFont="1"/>
    <xf numFmtId="15" fontId="0" fillId="0" borderId="0" xfId="0" applyNumberFormat="1"/>
  </cellXfs>
  <cellStyles count="21">
    <cellStyle name="Comma 2" xfId="2" xr:uid="{AB164851-8AF8-4E37-A11B-E05BC27D49A8}"/>
    <cellStyle name="Comma 2 2" xfId="15" xr:uid="{1227B992-9053-4B46-AAC8-02F527CB2513}"/>
    <cellStyle name="Comma 3" xfId="7" xr:uid="{4530C4FA-4A4F-4676-B6A2-87F04F569671}"/>
    <cellStyle name="Comma 4" xfId="10" xr:uid="{27BC2F05-D68C-452C-97EF-B3B8230F01D9}"/>
    <cellStyle name="Comma 4 2" xfId="17" xr:uid="{886C380F-4C2E-4C41-8831-B604AEC31E30}"/>
    <cellStyle name="Currency 2" xfId="3" xr:uid="{9162DC2E-81D5-46C4-BDC7-2B8404266819}"/>
    <cellStyle name="Currency 2 2" xfId="14" xr:uid="{715703AA-84CA-47CA-AD22-2350C4FDF166}"/>
    <cellStyle name="Currency 3" xfId="6" xr:uid="{807FEA2E-98F7-488E-A151-E69409A30615}"/>
    <cellStyle name="Currency 4" xfId="11" xr:uid="{D8FCD895-3831-4B82-ADF6-66C436E2FFE3}"/>
    <cellStyle name="Currency 4 2" xfId="18" xr:uid="{47812893-0303-408C-A706-EBD60883227F}"/>
    <cellStyle name="currencywithzero" xfId="9" xr:uid="{A3C895AC-00CE-4EA2-8EEE-BC0DA4815642}"/>
    <cellStyle name="currencywithzero 2" xfId="12" xr:uid="{5D643DC9-E56C-4591-A0D0-CD6C8228AA5A}"/>
    <cellStyle name="currencywithzero 2 2" xfId="19" xr:uid="{0A1F58BD-37B5-4FA3-869C-449E99DBA4DA}"/>
    <cellStyle name="Normal" xfId="0" builtinId="0"/>
    <cellStyle name="Normal 2" xfId="1" xr:uid="{50905CEF-C076-4D5A-93DB-C4AA4BC3B76E}"/>
    <cellStyle name="Normal 2 2" xfId="5" xr:uid="{46064F0C-DCE1-45EF-A2ED-A30CA27CF581}"/>
    <cellStyle name="Normal 3" xfId="8" xr:uid="{4E067DF8-58BF-496C-BDBC-79CF6F45344F}"/>
    <cellStyle name="Normal 3 2" xfId="16" xr:uid="{2A5FF56B-8FC7-461E-B611-0DBBA6AD9631}"/>
    <cellStyle name="Normal 4" xfId="13" xr:uid="{8C274497-32DD-4A2F-A098-95DBE5F203A4}"/>
    <cellStyle name="Normal_Sheet1" xfId="4" xr:uid="{94FCECB2-B9EF-45C2-A44A-7E969E614490}"/>
    <cellStyle name="Percent 2" xfId="20" xr:uid="{1D3DF172-AB2D-4186-88D9-B1F166B9DEF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Plot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Correlation!$B$2:$B$13</c:f>
              <c:numCache>
                <c:formatCode>General</c:formatCode>
                <c:ptCount val="12"/>
                <c:pt idx="0">
                  <c:v>7</c:v>
                </c:pt>
                <c:pt idx="1">
                  <c:v>2</c:v>
                </c:pt>
                <c:pt idx="2">
                  <c:v>6</c:v>
                </c:pt>
                <c:pt idx="3">
                  <c:v>4</c:v>
                </c:pt>
                <c:pt idx="4">
                  <c:v>14</c:v>
                </c:pt>
                <c:pt idx="5">
                  <c:v>15</c:v>
                </c:pt>
                <c:pt idx="6">
                  <c:v>16</c:v>
                </c:pt>
                <c:pt idx="7">
                  <c:v>12</c:v>
                </c:pt>
                <c:pt idx="8">
                  <c:v>14</c:v>
                </c:pt>
                <c:pt idx="9">
                  <c:v>20</c:v>
                </c:pt>
                <c:pt idx="10">
                  <c:v>15</c:v>
                </c:pt>
                <c:pt idx="11">
                  <c:v>7</c:v>
                </c:pt>
              </c:numCache>
            </c:numRef>
          </c:xVal>
          <c:yVal>
            <c:numRef>
              <c:f>Correlation!$C$2:$C$13</c:f>
              <c:numCache>
                <c:formatCode>General</c:formatCode>
                <c:ptCount val="12"/>
                <c:pt idx="0">
                  <c:v>0.15</c:v>
                </c:pt>
                <c:pt idx="1">
                  <c:v>0.1</c:v>
                </c:pt>
                <c:pt idx="2">
                  <c:v>0.13</c:v>
                </c:pt>
                <c:pt idx="3">
                  <c:v>0.15</c:v>
                </c:pt>
                <c:pt idx="4">
                  <c:v>0.25</c:v>
                </c:pt>
                <c:pt idx="5">
                  <c:v>0.27</c:v>
                </c:pt>
                <c:pt idx="6">
                  <c:v>0.24</c:v>
                </c:pt>
                <c:pt idx="7">
                  <c:v>0.2</c:v>
                </c:pt>
                <c:pt idx="8">
                  <c:v>0.27</c:v>
                </c:pt>
                <c:pt idx="9">
                  <c:v>0.44</c:v>
                </c:pt>
                <c:pt idx="10">
                  <c:v>0.34</c:v>
                </c:pt>
                <c:pt idx="11">
                  <c:v>0.17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0A1-4D68-BF3F-622B60AFAF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8636303"/>
        <c:axId val="136762143"/>
      </c:scatterChart>
      <c:valAx>
        <c:axId val="10863630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6762143"/>
        <c:crosses val="autoZero"/>
        <c:crossBetween val="midCat"/>
      </c:valAx>
      <c:valAx>
        <c:axId val="1367621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63630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Correlation!$B$2:$B$13</c:f>
              <c:numCache>
                <c:formatCode>General</c:formatCode>
                <c:ptCount val="12"/>
                <c:pt idx="0">
                  <c:v>7</c:v>
                </c:pt>
                <c:pt idx="1">
                  <c:v>2</c:v>
                </c:pt>
                <c:pt idx="2">
                  <c:v>6</c:v>
                </c:pt>
                <c:pt idx="3">
                  <c:v>4</c:v>
                </c:pt>
                <c:pt idx="4">
                  <c:v>14</c:v>
                </c:pt>
                <c:pt idx="5">
                  <c:v>15</c:v>
                </c:pt>
                <c:pt idx="6">
                  <c:v>16</c:v>
                </c:pt>
                <c:pt idx="7">
                  <c:v>12</c:v>
                </c:pt>
                <c:pt idx="8">
                  <c:v>14</c:v>
                </c:pt>
                <c:pt idx="9">
                  <c:v>20</c:v>
                </c:pt>
                <c:pt idx="10">
                  <c:v>15</c:v>
                </c:pt>
                <c:pt idx="11">
                  <c:v>7</c:v>
                </c:pt>
              </c:numCache>
            </c:numRef>
          </c:xVal>
          <c:yVal>
            <c:numRef>
              <c:f>Correlation!$C$2:$C$13</c:f>
              <c:numCache>
                <c:formatCode>General</c:formatCode>
                <c:ptCount val="12"/>
                <c:pt idx="0">
                  <c:v>0.15</c:v>
                </c:pt>
                <c:pt idx="1">
                  <c:v>0.1</c:v>
                </c:pt>
                <c:pt idx="2">
                  <c:v>0.13</c:v>
                </c:pt>
                <c:pt idx="3">
                  <c:v>0.15</c:v>
                </c:pt>
                <c:pt idx="4">
                  <c:v>0.25</c:v>
                </c:pt>
                <c:pt idx="5">
                  <c:v>0.27</c:v>
                </c:pt>
                <c:pt idx="6">
                  <c:v>0.24</c:v>
                </c:pt>
                <c:pt idx="7">
                  <c:v>0.2</c:v>
                </c:pt>
                <c:pt idx="8">
                  <c:v>0.27</c:v>
                </c:pt>
                <c:pt idx="9">
                  <c:v>0.44</c:v>
                </c:pt>
                <c:pt idx="10">
                  <c:v>0.34</c:v>
                </c:pt>
                <c:pt idx="11">
                  <c:v>0.17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90D-48FC-AFB3-9708EE77BC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47647247"/>
        <c:axId val="1986647775"/>
      </c:scatterChart>
      <c:valAx>
        <c:axId val="18476472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6647775"/>
        <c:crosses val="autoZero"/>
        <c:crossBetween val="midCat"/>
      </c:valAx>
      <c:valAx>
        <c:axId val="19866477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76472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352425</xdr:colOff>
      <xdr:row>0</xdr:row>
      <xdr:rowOff>147637</xdr:rowOff>
    </xdr:from>
    <xdr:to>
      <xdr:col>14</xdr:col>
      <xdr:colOff>47625</xdr:colOff>
      <xdr:row>13</xdr:row>
      <xdr:rowOff>157162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E917270-E37D-49F5-8D23-7FFDCE4750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166687</xdr:colOff>
      <xdr:row>2</xdr:row>
      <xdr:rowOff>138112</xdr:rowOff>
    </xdr:from>
    <xdr:to>
      <xdr:col>21</xdr:col>
      <xdr:colOff>471487</xdr:colOff>
      <xdr:row>16</xdr:row>
      <xdr:rowOff>100012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32FFE45-6583-4AC2-A1A7-FC1F6F4597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0</xdr:colOff>
      <xdr:row>11</xdr:row>
      <xdr:rowOff>0</xdr:rowOff>
    </xdr:from>
    <xdr:to>
      <xdr:col>27</xdr:col>
      <xdr:colOff>418286</xdr:colOff>
      <xdr:row>34</xdr:row>
      <xdr:rowOff>28019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68AA05C-953B-4E48-B847-04433B5A4F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63200" y="2095500"/>
          <a:ext cx="6514286" cy="44476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461B3D-FB96-4244-B11C-65D383B7AA54}">
  <dimension ref="A1:I201"/>
  <sheetViews>
    <sheetView workbookViewId="0">
      <selection activeCell="C1" sqref="C1:G1048576"/>
    </sheetView>
  </sheetViews>
  <sheetFormatPr defaultRowHeight="15" x14ac:dyDescent="0.25"/>
  <sheetData>
    <row r="1" spans="1:9" x14ac:dyDescent="0.25">
      <c r="A1" t="s">
        <v>240</v>
      </c>
      <c r="B1" t="s">
        <v>241</v>
      </c>
      <c r="C1" t="s">
        <v>242</v>
      </c>
      <c r="D1" t="s">
        <v>243</v>
      </c>
      <c r="E1" t="s">
        <v>244</v>
      </c>
      <c r="F1" t="s">
        <v>245</v>
      </c>
      <c r="G1" t="s">
        <v>246</v>
      </c>
      <c r="H1" t="s">
        <v>211</v>
      </c>
      <c r="I1" t="s">
        <v>247</v>
      </c>
    </row>
    <row r="2" spans="1:9" x14ac:dyDescent="0.25">
      <c r="A2">
        <v>40320</v>
      </c>
      <c r="B2">
        <v>21</v>
      </c>
      <c r="C2" t="s">
        <v>242</v>
      </c>
      <c r="D2" t="s">
        <v>248</v>
      </c>
      <c r="E2" t="s">
        <v>249</v>
      </c>
      <c r="F2" t="s">
        <v>250</v>
      </c>
      <c r="G2">
        <v>22.95</v>
      </c>
      <c r="H2">
        <v>2</v>
      </c>
      <c r="I2">
        <v>45.9</v>
      </c>
    </row>
    <row r="3" spans="1:9" x14ac:dyDescent="0.25">
      <c r="A3">
        <v>40358</v>
      </c>
      <c r="B3">
        <v>57</v>
      </c>
      <c r="C3" t="s">
        <v>242</v>
      </c>
      <c r="D3" t="s">
        <v>248</v>
      </c>
      <c r="E3" t="s">
        <v>251</v>
      </c>
      <c r="F3" t="s">
        <v>250</v>
      </c>
      <c r="G3">
        <v>19.95</v>
      </c>
      <c r="H3">
        <v>1</v>
      </c>
      <c r="I3">
        <v>19.95</v>
      </c>
    </row>
    <row r="4" spans="1:9" x14ac:dyDescent="0.25">
      <c r="A4">
        <v>40487</v>
      </c>
      <c r="B4">
        <v>25</v>
      </c>
      <c r="C4" t="s">
        <v>252</v>
      </c>
      <c r="D4" t="s">
        <v>248</v>
      </c>
      <c r="E4" t="s">
        <v>253</v>
      </c>
      <c r="F4" t="s">
        <v>254</v>
      </c>
      <c r="G4">
        <v>21.95</v>
      </c>
      <c r="H4">
        <v>1</v>
      </c>
      <c r="I4">
        <v>21.95</v>
      </c>
    </row>
    <row r="5" spans="1:9" x14ac:dyDescent="0.25">
      <c r="A5">
        <v>40421</v>
      </c>
      <c r="B5">
        <v>38</v>
      </c>
      <c r="C5" t="s">
        <v>252</v>
      </c>
      <c r="D5" t="s">
        <v>255</v>
      </c>
      <c r="E5" t="s">
        <v>251</v>
      </c>
      <c r="F5" t="s">
        <v>250</v>
      </c>
      <c r="G5">
        <v>19.95</v>
      </c>
      <c r="H5">
        <v>1</v>
      </c>
      <c r="I5">
        <v>19.95</v>
      </c>
    </row>
    <row r="6" spans="1:9" x14ac:dyDescent="0.25">
      <c r="A6">
        <v>40328</v>
      </c>
      <c r="B6">
        <v>22</v>
      </c>
      <c r="C6" t="s">
        <v>242</v>
      </c>
      <c r="D6" t="s">
        <v>256</v>
      </c>
      <c r="E6" t="s">
        <v>251</v>
      </c>
      <c r="F6" t="s">
        <v>250</v>
      </c>
      <c r="G6">
        <v>19.95</v>
      </c>
      <c r="H6">
        <v>4</v>
      </c>
      <c r="I6">
        <v>79.8</v>
      </c>
    </row>
    <row r="7" spans="1:9" x14ac:dyDescent="0.25">
      <c r="A7">
        <v>40456</v>
      </c>
      <c r="B7">
        <v>29</v>
      </c>
      <c r="C7" t="s">
        <v>242</v>
      </c>
      <c r="D7" t="s">
        <v>257</v>
      </c>
      <c r="E7" t="s">
        <v>251</v>
      </c>
      <c r="F7" t="s">
        <v>258</v>
      </c>
      <c r="G7">
        <v>19.95</v>
      </c>
      <c r="H7">
        <v>4</v>
      </c>
      <c r="I7">
        <v>79.8</v>
      </c>
    </row>
    <row r="8" spans="1:9" x14ac:dyDescent="0.25">
      <c r="A8">
        <v>40259</v>
      </c>
      <c r="B8">
        <v>18</v>
      </c>
      <c r="C8" t="s">
        <v>242</v>
      </c>
      <c r="D8" t="s">
        <v>256</v>
      </c>
      <c r="E8" t="s">
        <v>251</v>
      </c>
      <c r="F8" t="s">
        <v>250</v>
      </c>
      <c r="G8">
        <v>19.95</v>
      </c>
      <c r="H8">
        <v>3</v>
      </c>
      <c r="I8">
        <v>59.849999999999994</v>
      </c>
    </row>
    <row r="9" spans="1:9" x14ac:dyDescent="0.25">
      <c r="A9">
        <v>40343</v>
      </c>
      <c r="B9">
        <v>64</v>
      </c>
      <c r="C9" t="s">
        <v>252</v>
      </c>
      <c r="D9" t="s">
        <v>259</v>
      </c>
      <c r="E9" t="s">
        <v>251</v>
      </c>
      <c r="F9" t="s">
        <v>250</v>
      </c>
      <c r="G9">
        <v>19.95</v>
      </c>
      <c r="H9">
        <v>7</v>
      </c>
      <c r="I9">
        <v>139.65</v>
      </c>
    </row>
    <row r="10" spans="1:9" x14ac:dyDescent="0.25">
      <c r="A10">
        <v>40307</v>
      </c>
      <c r="B10">
        <v>27</v>
      </c>
      <c r="C10" t="s">
        <v>252</v>
      </c>
      <c r="D10" t="s">
        <v>255</v>
      </c>
      <c r="E10" t="s">
        <v>251</v>
      </c>
      <c r="F10" t="s">
        <v>250</v>
      </c>
      <c r="G10">
        <v>19.95</v>
      </c>
      <c r="H10">
        <v>6</v>
      </c>
      <c r="I10">
        <v>119.69999999999999</v>
      </c>
    </row>
    <row r="11" spans="1:9" x14ac:dyDescent="0.25">
      <c r="A11">
        <v>40418</v>
      </c>
      <c r="B11">
        <v>22</v>
      </c>
      <c r="C11" t="s">
        <v>252</v>
      </c>
      <c r="D11" t="s">
        <v>256</v>
      </c>
      <c r="E11" t="s">
        <v>253</v>
      </c>
      <c r="F11" t="s">
        <v>250</v>
      </c>
      <c r="G11">
        <v>21.95</v>
      </c>
      <c r="H11">
        <v>2</v>
      </c>
      <c r="I11">
        <v>43.9</v>
      </c>
    </row>
    <row r="12" spans="1:9" x14ac:dyDescent="0.25">
      <c r="A12">
        <v>40512</v>
      </c>
      <c r="B12">
        <v>39</v>
      </c>
      <c r="C12" t="s">
        <v>242</v>
      </c>
      <c r="D12" t="s">
        <v>257</v>
      </c>
      <c r="E12" t="s">
        <v>253</v>
      </c>
      <c r="F12" t="s">
        <v>260</v>
      </c>
      <c r="G12">
        <v>21.95</v>
      </c>
      <c r="H12">
        <v>2</v>
      </c>
      <c r="I12">
        <v>43.9</v>
      </c>
    </row>
    <row r="13" spans="1:9" x14ac:dyDescent="0.25">
      <c r="A13">
        <v>40434</v>
      </c>
      <c r="B13">
        <v>61</v>
      </c>
      <c r="C13" t="s">
        <v>252</v>
      </c>
      <c r="D13" t="s">
        <v>248</v>
      </c>
      <c r="E13" t="s">
        <v>251</v>
      </c>
      <c r="F13" t="s">
        <v>260</v>
      </c>
      <c r="G13">
        <v>19.95</v>
      </c>
      <c r="H13">
        <v>5</v>
      </c>
      <c r="I13">
        <v>99.75</v>
      </c>
    </row>
    <row r="14" spans="1:9" x14ac:dyDescent="0.25">
      <c r="A14">
        <v>40474</v>
      </c>
      <c r="B14">
        <v>18</v>
      </c>
      <c r="C14" t="s">
        <v>252</v>
      </c>
      <c r="D14" t="s">
        <v>256</v>
      </c>
      <c r="E14" t="s">
        <v>249</v>
      </c>
      <c r="F14" t="s">
        <v>260</v>
      </c>
      <c r="G14">
        <v>22.95</v>
      </c>
      <c r="H14">
        <v>5</v>
      </c>
      <c r="I14">
        <v>114.75</v>
      </c>
    </row>
    <row r="15" spans="1:9" x14ac:dyDescent="0.25">
      <c r="A15">
        <v>40440</v>
      </c>
      <c r="B15">
        <v>22</v>
      </c>
      <c r="C15" t="s">
        <v>252</v>
      </c>
      <c r="D15" t="s">
        <v>257</v>
      </c>
      <c r="E15" t="s">
        <v>249</v>
      </c>
      <c r="F15" t="s">
        <v>250</v>
      </c>
      <c r="G15">
        <v>22.95</v>
      </c>
      <c r="H15">
        <v>4</v>
      </c>
      <c r="I15">
        <v>91.8</v>
      </c>
    </row>
    <row r="16" spans="1:9" x14ac:dyDescent="0.25">
      <c r="A16">
        <v>40441</v>
      </c>
      <c r="B16">
        <v>52</v>
      </c>
      <c r="C16" t="s">
        <v>252</v>
      </c>
      <c r="D16" t="s">
        <v>255</v>
      </c>
      <c r="E16" t="s">
        <v>249</v>
      </c>
      <c r="F16" t="s">
        <v>260</v>
      </c>
      <c r="G16">
        <v>22.95</v>
      </c>
      <c r="H16">
        <v>5</v>
      </c>
      <c r="I16">
        <v>114.75</v>
      </c>
    </row>
    <row r="17" spans="1:9" x14ac:dyDescent="0.25">
      <c r="A17">
        <v>40196</v>
      </c>
      <c r="B17">
        <v>22</v>
      </c>
      <c r="C17" t="s">
        <v>242</v>
      </c>
      <c r="D17" t="s">
        <v>256</v>
      </c>
      <c r="E17" t="s">
        <v>249</v>
      </c>
      <c r="F17" t="s">
        <v>250</v>
      </c>
      <c r="G17">
        <v>22.95</v>
      </c>
      <c r="H17">
        <v>1</v>
      </c>
      <c r="I17">
        <v>22.95</v>
      </c>
    </row>
    <row r="18" spans="1:9" x14ac:dyDescent="0.25">
      <c r="A18">
        <v>40387</v>
      </c>
      <c r="B18">
        <v>18</v>
      </c>
      <c r="C18" t="s">
        <v>252</v>
      </c>
      <c r="D18" t="s">
        <v>259</v>
      </c>
      <c r="E18" t="s">
        <v>261</v>
      </c>
      <c r="F18" t="s">
        <v>250</v>
      </c>
      <c r="G18">
        <v>24.95</v>
      </c>
      <c r="H18">
        <v>5</v>
      </c>
      <c r="I18">
        <v>124.75</v>
      </c>
    </row>
    <row r="19" spans="1:9" x14ac:dyDescent="0.25">
      <c r="A19">
        <v>40335</v>
      </c>
      <c r="B19">
        <v>55</v>
      </c>
      <c r="C19" t="s">
        <v>252</v>
      </c>
      <c r="D19" t="s">
        <v>257</v>
      </c>
      <c r="E19" t="s">
        <v>251</v>
      </c>
      <c r="F19" t="s">
        <v>258</v>
      </c>
      <c r="G19">
        <v>19.95</v>
      </c>
      <c r="H19">
        <v>1</v>
      </c>
      <c r="I19">
        <v>19.95</v>
      </c>
    </row>
    <row r="20" spans="1:9" x14ac:dyDescent="0.25">
      <c r="A20">
        <v>40208</v>
      </c>
      <c r="B20">
        <v>20</v>
      </c>
      <c r="C20" t="s">
        <v>252</v>
      </c>
      <c r="D20" t="s">
        <v>257</v>
      </c>
      <c r="E20" t="s">
        <v>253</v>
      </c>
      <c r="F20" t="s">
        <v>254</v>
      </c>
      <c r="G20">
        <v>21.95</v>
      </c>
      <c r="H20">
        <v>4</v>
      </c>
      <c r="I20">
        <v>87.8</v>
      </c>
    </row>
    <row r="21" spans="1:9" x14ac:dyDescent="0.25">
      <c r="A21">
        <v>40460</v>
      </c>
      <c r="B21">
        <v>42</v>
      </c>
      <c r="C21" t="s">
        <v>242</v>
      </c>
      <c r="D21" t="s">
        <v>257</v>
      </c>
      <c r="E21" t="s">
        <v>249</v>
      </c>
      <c r="F21" t="s">
        <v>260</v>
      </c>
      <c r="G21">
        <v>22.95</v>
      </c>
      <c r="H21">
        <v>1</v>
      </c>
      <c r="I21">
        <v>22.95</v>
      </c>
    </row>
    <row r="22" spans="1:9" x14ac:dyDescent="0.25">
      <c r="A22">
        <v>40363</v>
      </c>
      <c r="B22">
        <v>30</v>
      </c>
      <c r="C22" t="s">
        <v>252</v>
      </c>
      <c r="D22" t="s">
        <v>257</v>
      </c>
      <c r="E22" t="s">
        <v>262</v>
      </c>
      <c r="F22" t="s">
        <v>258</v>
      </c>
      <c r="G22">
        <v>29.95</v>
      </c>
      <c r="H22">
        <v>10</v>
      </c>
      <c r="I22">
        <v>299.5</v>
      </c>
    </row>
    <row r="23" spans="1:9" x14ac:dyDescent="0.25">
      <c r="A23">
        <v>40490</v>
      </c>
      <c r="B23">
        <v>64</v>
      </c>
      <c r="C23" t="s">
        <v>242</v>
      </c>
      <c r="D23" t="s">
        <v>256</v>
      </c>
      <c r="E23" t="s">
        <v>251</v>
      </c>
      <c r="F23" t="s">
        <v>260</v>
      </c>
      <c r="G23">
        <v>19.95</v>
      </c>
      <c r="H23">
        <v>1</v>
      </c>
      <c r="I23">
        <v>19.95</v>
      </c>
    </row>
    <row r="24" spans="1:9" x14ac:dyDescent="0.25">
      <c r="A24">
        <v>40338</v>
      </c>
      <c r="B24">
        <v>63</v>
      </c>
      <c r="C24" t="s">
        <v>242</v>
      </c>
      <c r="D24" t="s">
        <v>257</v>
      </c>
      <c r="E24" t="s">
        <v>251</v>
      </c>
      <c r="F24" t="s">
        <v>260</v>
      </c>
      <c r="G24">
        <v>19.95</v>
      </c>
      <c r="H24">
        <v>5</v>
      </c>
      <c r="I24">
        <v>99.75</v>
      </c>
    </row>
    <row r="25" spans="1:9" x14ac:dyDescent="0.25">
      <c r="A25">
        <v>40254</v>
      </c>
      <c r="B25">
        <v>41</v>
      </c>
      <c r="C25" t="s">
        <v>242</v>
      </c>
      <c r="D25" t="s">
        <v>248</v>
      </c>
      <c r="E25" t="s">
        <v>251</v>
      </c>
      <c r="F25" t="s">
        <v>258</v>
      </c>
      <c r="G25">
        <v>19.95</v>
      </c>
      <c r="H25">
        <v>2</v>
      </c>
      <c r="I25">
        <v>39.9</v>
      </c>
    </row>
    <row r="26" spans="1:9" x14ac:dyDescent="0.25">
      <c r="A26">
        <v>40275</v>
      </c>
      <c r="B26">
        <v>21</v>
      </c>
      <c r="C26" t="s">
        <v>252</v>
      </c>
      <c r="D26" t="s">
        <v>256</v>
      </c>
      <c r="E26" t="s">
        <v>253</v>
      </c>
      <c r="F26" t="s">
        <v>254</v>
      </c>
      <c r="G26">
        <v>21.95</v>
      </c>
      <c r="H26">
        <v>3</v>
      </c>
      <c r="I26">
        <v>65.849999999999994</v>
      </c>
    </row>
    <row r="27" spans="1:9" x14ac:dyDescent="0.25">
      <c r="A27">
        <v>40183</v>
      </c>
      <c r="B27">
        <v>63</v>
      </c>
      <c r="C27" t="s">
        <v>252</v>
      </c>
      <c r="D27" t="s">
        <v>257</v>
      </c>
      <c r="E27" t="s">
        <v>261</v>
      </c>
      <c r="F27" t="s">
        <v>254</v>
      </c>
      <c r="G27">
        <v>24.95</v>
      </c>
      <c r="H27">
        <v>1</v>
      </c>
      <c r="I27">
        <v>24.95</v>
      </c>
    </row>
    <row r="28" spans="1:9" x14ac:dyDescent="0.25">
      <c r="A28">
        <v>40381</v>
      </c>
      <c r="B28">
        <v>54</v>
      </c>
      <c r="C28" t="s">
        <v>252</v>
      </c>
      <c r="D28" t="s">
        <v>255</v>
      </c>
      <c r="E28" t="s">
        <v>253</v>
      </c>
      <c r="F28" t="s">
        <v>250</v>
      </c>
      <c r="G28">
        <v>21.95</v>
      </c>
      <c r="H28">
        <v>1</v>
      </c>
      <c r="I28">
        <v>21.95</v>
      </c>
    </row>
    <row r="29" spans="1:9" x14ac:dyDescent="0.25">
      <c r="A29">
        <v>40494</v>
      </c>
      <c r="B29">
        <v>18</v>
      </c>
      <c r="C29" t="s">
        <v>252</v>
      </c>
      <c r="D29" t="s">
        <v>255</v>
      </c>
      <c r="E29" t="s">
        <v>251</v>
      </c>
      <c r="F29" t="s">
        <v>250</v>
      </c>
      <c r="G29">
        <v>19.95</v>
      </c>
      <c r="H29">
        <v>1</v>
      </c>
      <c r="I29">
        <v>19.95</v>
      </c>
    </row>
    <row r="30" spans="1:9" x14ac:dyDescent="0.25">
      <c r="A30">
        <v>40309</v>
      </c>
      <c r="B30">
        <v>26</v>
      </c>
      <c r="C30" t="s">
        <v>252</v>
      </c>
      <c r="D30" t="s">
        <v>259</v>
      </c>
      <c r="E30" t="s">
        <v>249</v>
      </c>
      <c r="F30" t="s">
        <v>250</v>
      </c>
      <c r="G30">
        <v>22.95</v>
      </c>
      <c r="H30">
        <v>4</v>
      </c>
      <c r="I30">
        <v>91.8</v>
      </c>
    </row>
    <row r="31" spans="1:9" x14ac:dyDescent="0.25">
      <c r="A31">
        <v>40282</v>
      </c>
      <c r="B31">
        <v>59</v>
      </c>
      <c r="C31" t="s">
        <v>252</v>
      </c>
      <c r="D31" t="s">
        <v>257</v>
      </c>
      <c r="E31" t="s">
        <v>253</v>
      </c>
      <c r="F31" t="s">
        <v>260</v>
      </c>
      <c r="G31">
        <v>21.95</v>
      </c>
      <c r="H31">
        <v>3</v>
      </c>
      <c r="I31">
        <v>65.849999999999994</v>
      </c>
    </row>
    <row r="32" spans="1:9" x14ac:dyDescent="0.25">
      <c r="A32">
        <v>40401</v>
      </c>
      <c r="B32">
        <v>30</v>
      </c>
      <c r="C32" t="s">
        <v>252</v>
      </c>
      <c r="D32" t="s">
        <v>259</v>
      </c>
      <c r="E32" t="s">
        <v>251</v>
      </c>
      <c r="F32" t="s">
        <v>250</v>
      </c>
      <c r="G32">
        <v>19.95</v>
      </c>
      <c r="H32">
        <v>2</v>
      </c>
      <c r="I32">
        <v>39.9</v>
      </c>
    </row>
    <row r="33" spans="1:9" x14ac:dyDescent="0.25">
      <c r="A33">
        <v>40496</v>
      </c>
      <c r="B33">
        <v>64</v>
      </c>
      <c r="C33" t="s">
        <v>252</v>
      </c>
      <c r="D33" t="s">
        <v>256</v>
      </c>
      <c r="E33" t="s">
        <v>253</v>
      </c>
      <c r="F33" t="s">
        <v>250</v>
      </c>
      <c r="G33">
        <v>21.95</v>
      </c>
      <c r="H33">
        <v>2</v>
      </c>
      <c r="I33">
        <v>43.9</v>
      </c>
    </row>
    <row r="34" spans="1:9" x14ac:dyDescent="0.25">
      <c r="A34">
        <v>40199</v>
      </c>
      <c r="B34">
        <v>30</v>
      </c>
      <c r="C34" t="s">
        <v>252</v>
      </c>
      <c r="D34" t="s">
        <v>257</v>
      </c>
      <c r="E34" t="s">
        <v>253</v>
      </c>
      <c r="F34" t="s">
        <v>250</v>
      </c>
      <c r="G34">
        <v>21.95</v>
      </c>
      <c r="H34">
        <v>3</v>
      </c>
      <c r="I34">
        <v>65.849999999999994</v>
      </c>
    </row>
    <row r="35" spans="1:9" x14ac:dyDescent="0.25">
      <c r="A35">
        <v>40280</v>
      </c>
      <c r="B35">
        <v>41</v>
      </c>
      <c r="C35" t="s">
        <v>242</v>
      </c>
      <c r="D35" t="s">
        <v>255</v>
      </c>
      <c r="E35" t="s">
        <v>253</v>
      </c>
      <c r="F35" t="s">
        <v>250</v>
      </c>
      <c r="G35">
        <v>21.95</v>
      </c>
      <c r="H35">
        <v>2</v>
      </c>
      <c r="I35">
        <v>43.9</v>
      </c>
    </row>
    <row r="36" spans="1:9" x14ac:dyDescent="0.25">
      <c r="A36">
        <v>40333</v>
      </c>
      <c r="B36">
        <v>23</v>
      </c>
      <c r="C36" t="s">
        <v>242</v>
      </c>
      <c r="D36" t="s">
        <v>248</v>
      </c>
      <c r="E36" t="s">
        <v>251</v>
      </c>
      <c r="F36" t="s">
        <v>258</v>
      </c>
      <c r="G36">
        <v>19.95</v>
      </c>
      <c r="H36">
        <v>5</v>
      </c>
      <c r="I36">
        <v>99.75</v>
      </c>
    </row>
    <row r="37" spans="1:9" x14ac:dyDescent="0.25">
      <c r="A37">
        <v>40470</v>
      </c>
      <c r="B37">
        <v>52</v>
      </c>
      <c r="C37" t="s">
        <v>242</v>
      </c>
      <c r="D37" t="s">
        <v>256</v>
      </c>
      <c r="E37" t="s">
        <v>262</v>
      </c>
      <c r="F37" t="s">
        <v>250</v>
      </c>
      <c r="G37">
        <v>29.95</v>
      </c>
      <c r="H37">
        <v>1</v>
      </c>
      <c r="I37">
        <v>29.95</v>
      </c>
    </row>
    <row r="38" spans="1:9" x14ac:dyDescent="0.25">
      <c r="A38">
        <v>40428</v>
      </c>
      <c r="B38">
        <v>18</v>
      </c>
      <c r="C38" t="s">
        <v>252</v>
      </c>
      <c r="D38" t="s">
        <v>257</v>
      </c>
      <c r="E38" t="s">
        <v>253</v>
      </c>
      <c r="F38" t="s">
        <v>250</v>
      </c>
      <c r="G38">
        <v>21.95</v>
      </c>
      <c r="H38">
        <v>3</v>
      </c>
      <c r="I38">
        <v>65.849999999999994</v>
      </c>
    </row>
    <row r="39" spans="1:9" x14ac:dyDescent="0.25">
      <c r="A39">
        <v>40440</v>
      </c>
      <c r="B39">
        <v>32</v>
      </c>
      <c r="C39" t="s">
        <v>252</v>
      </c>
      <c r="D39" t="s">
        <v>257</v>
      </c>
      <c r="E39" t="s">
        <v>249</v>
      </c>
      <c r="F39" t="s">
        <v>250</v>
      </c>
      <c r="G39">
        <v>22.95</v>
      </c>
      <c r="H39">
        <v>1</v>
      </c>
      <c r="I39">
        <v>22.95</v>
      </c>
    </row>
    <row r="40" spans="1:9" x14ac:dyDescent="0.25">
      <c r="A40">
        <v>40195</v>
      </c>
      <c r="B40">
        <v>22</v>
      </c>
      <c r="C40" t="s">
        <v>242</v>
      </c>
      <c r="D40" t="s">
        <v>255</v>
      </c>
      <c r="E40" t="s">
        <v>251</v>
      </c>
      <c r="F40" t="s">
        <v>260</v>
      </c>
      <c r="G40">
        <v>19.95</v>
      </c>
      <c r="H40">
        <v>1</v>
      </c>
      <c r="I40">
        <v>19.95</v>
      </c>
    </row>
    <row r="41" spans="1:9" x14ac:dyDescent="0.25">
      <c r="A41">
        <v>40252</v>
      </c>
      <c r="B41">
        <v>29</v>
      </c>
      <c r="C41" t="s">
        <v>242</v>
      </c>
      <c r="D41" t="s">
        <v>257</v>
      </c>
      <c r="E41" t="s">
        <v>251</v>
      </c>
      <c r="F41" t="s">
        <v>258</v>
      </c>
      <c r="G41">
        <v>19.95</v>
      </c>
      <c r="H41">
        <v>5</v>
      </c>
      <c r="I41">
        <v>99.75</v>
      </c>
    </row>
    <row r="42" spans="1:9" x14ac:dyDescent="0.25">
      <c r="A42">
        <v>40528</v>
      </c>
      <c r="B42">
        <v>25</v>
      </c>
      <c r="C42" t="s">
        <v>252</v>
      </c>
      <c r="D42" t="s">
        <v>248</v>
      </c>
      <c r="E42" t="s">
        <v>263</v>
      </c>
      <c r="F42" t="s">
        <v>260</v>
      </c>
      <c r="G42">
        <v>24.95</v>
      </c>
      <c r="H42">
        <v>5</v>
      </c>
      <c r="I42">
        <v>124.75</v>
      </c>
    </row>
    <row r="43" spans="1:9" x14ac:dyDescent="0.25">
      <c r="A43">
        <v>40367</v>
      </c>
      <c r="B43">
        <v>63</v>
      </c>
      <c r="C43" t="s">
        <v>252</v>
      </c>
      <c r="D43" t="s">
        <v>257</v>
      </c>
      <c r="E43" t="s">
        <v>253</v>
      </c>
      <c r="F43" t="s">
        <v>250</v>
      </c>
      <c r="G43">
        <v>21.95</v>
      </c>
      <c r="H43">
        <v>1</v>
      </c>
      <c r="I43">
        <v>21.95</v>
      </c>
    </row>
    <row r="44" spans="1:9" x14ac:dyDescent="0.25">
      <c r="A44">
        <v>40311</v>
      </c>
      <c r="B44">
        <v>26</v>
      </c>
      <c r="C44" t="s">
        <v>252</v>
      </c>
      <c r="D44" t="s">
        <v>248</v>
      </c>
      <c r="E44" t="s">
        <v>261</v>
      </c>
      <c r="F44" t="s">
        <v>260</v>
      </c>
      <c r="G44">
        <v>24.95</v>
      </c>
      <c r="H44">
        <v>7</v>
      </c>
      <c r="I44">
        <v>174.65</v>
      </c>
    </row>
    <row r="45" spans="1:9" x14ac:dyDescent="0.25">
      <c r="A45">
        <v>40240</v>
      </c>
      <c r="B45">
        <v>31</v>
      </c>
      <c r="C45" t="s">
        <v>242</v>
      </c>
      <c r="D45" t="s">
        <v>259</v>
      </c>
      <c r="E45" t="s">
        <v>262</v>
      </c>
      <c r="F45" t="s">
        <v>250</v>
      </c>
      <c r="G45">
        <v>29.95</v>
      </c>
      <c r="H45">
        <v>1</v>
      </c>
      <c r="I45">
        <v>29.95</v>
      </c>
    </row>
    <row r="46" spans="1:9" x14ac:dyDescent="0.25">
      <c r="A46">
        <v>40298</v>
      </c>
      <c r="B46">
        <v>23</v>
      </c>
      <c r="C46" t="s">
        <v>252</v>
      </c>
      <c r="D46" t="s">
        <v>257</v>
      </c>
      <c r="E46" t="s">
        <v>262</v>
      </c>
      <c r="F46" t="s">
        <v>260</v>
      </c>
      <c r="G46">
        <v>29.95</v>
      </c>
      <c r="H46">
        <v>5</v>
      </c>
      <c r="I46">
        <v>149.75</v>
      </c>
    </row>
    <row r="47" spans="1:9" x14ac:dyDescent="0.25">
      <c r="A47">
        <v>40370</v>
      </c>
      <c r="B47">
        <v>42</v>
      </c>
      <c r="C47" t="s">
        <v>242</v>
      </c>
      <c r="D47" t="s">
        <v>257</v>
      </c>
      <c r="E47" t="s">
        <v>262</v>
      </c>
      <c r="F47" t="s">
        <v>260</v>
      </c>
      <c r="G47">
        <v>29.95</v>
      </c>
      <c r="H47">
        <v>1</v>
      </c>
      <c r="I47">
        <v>29.95</v>
      </c>
    </row>
    <row r="48" spans="1:9" x14ac:dyDescent="0.25">
      <c r="A48">
        <v>40259</v>
      </c>
      <c r="B48">
        <v>28</v>
      </c>
      <c r="C48" t="s">
        <v>242</v>
      </c>
      <c r="D48" t="s">
        <v>256</v>
      </c>
      <c r="E48" t="s">
        <v>249</v>
      </c>
      <c r="F48" t="s">
        <v>254</v>
      </c>
      <c r="G48">
        <v>22.95</v>
      </c>
      <c r="H48">
        <v>2</v>
      </c>
      <c r="I48">
        <v>45.9</v>
      </c>
    </row>
    <row r="49" spans="1:9" x14ac:dyDescent="0.25">
      <c r="A49">
        <v>40417</v>
      </c>
      <c r="B49">
        <v>23</v>
      </c>
      <c r="C49" t="s">
        <v>252</v>
      </c>
      <c r="D49" t="s">
        <v>256</v>
      </c>
      <c r="E49" t="s">
        <v>249</v>
      </c>
      <c r="F49" t="s">
        <v>250</v>
      </c>
      <c r="G49">
        <v>22.95</v>
      </c>
      <c r="H49">
        <v>7</v>
      </c>
      <c r="I49">
        <v>160.65</v>
      </c>
    </row>
    <row r="50" spans="1:9" x14ac:dyDescent="0.25">
      <c r="A50">
        <v>40498</v>
      </c>
      <c r="B50">
        <v>19</v>
      </c>
      <c r="C50" t="s">
        <v>252</v>
      </c>
      <c r="D50" t="s">
        <v>248</v>
      </c>
      <c r="E50" t="s">
        <v>249</v>
      </c>
      <c r="F50" t="s">
        <v>260</v>
      </c>
      <c r="G50">
        <v>22.95</v>
      </c>
      <c r="H50">
        <v>7</v>
      </c>
      <c r="I50">
        <v>160.65</v>
      </c>
    </row>
    <row r="51" spans="1:9" x14ac:dyDescent="0.25">
      <c r="A51">
        <v>40204</v>
      </c>
      <c r="B51">
        <v>37</v>
      </c>
      <c r="C51" t="s">
        <v>242</v>
      </c>
      <c r="D51" t="s">
        <v>256</v>
      </c>
      <c r="E51" t="s">
        <v>251</v>
      </c>
      <c r="F51" t="s">
        <v>250</v>
      </c>
      <c r="G51">
        <v>19.95</v>
      </c>
      <c r="H51">
        <v>6</v>
      </c>
      <c r="I51">
        <v>119.69999999999999</v>
      </c>
    </row>
    <row r="52" spans="1:9" x14ac:dyDescent="0.25">
      <c r="A52">
        <v>40304</v>
      </c>
      <c r="B52">
        <v>38</v>
      </c>
      <c r="C52" t="s">
        <v>252</v>
      </c>
      <c r="D52" t="s">
        <v>248</v>
      </c>
      <c r="E52" t="s">
        <v>253</v>
      </c>
      <c r="F52" t="s">
        <v>254</v>
      </c>
      <c r="G52">
        <v>21.95</v>
      </c>
      <c r="H52">
        <v>2</v>
      </c>
      <c r="I52">
        <v>43.9</v>
      </c>
    </row>
    <row r="53" spans="1:9" x14ac:dyDescent="0.25">
      <c r="A53">
        <v>40255</v>
      </c>
      <c r="B53">
        <v>50</v>
      </c>
      <c r="C53" t="s">
        <v>242</v>
      </c>
      <c r="D53" t="s">
        <v>248</v>
      </c>
      <c r="E53" t="s">
        <v>251</v>
      </c>
      <c r="F53" t="s">
        <v>260</v>
      </c>
      <c r="G53">
        <v>19.95</v>
      </c>
      <c r="H53">
        <v>6</v>
      </c>
      <c r="I53">
        <v>119.69999999999999</v>
      </c>
    </row>
    <row r="54" spans="1:9" x14ac:dyDescent="0.25">
      <c r="A54">
        <v>40284</v>
      </c>
      <c r="B54">
        <v>26</v>
      </c>
      <c r="C54" t="s">
        <v>252</v>
      </c>
      <c r="D54" t="s">
        <v>259</v>
      </c>
      <c r="E54" t="s">
        <v>253</v>
      </c>
      <c r="F54" t="s">
        <v>250</v>
      </c>
      <c r="G54">
        <v>21.95</v>
      </c>
      <c r="H54">
        <v>3</v>
      </c>
      <c r="I54">
        <v>65.849999999999994</v>
      </c>
    </row>
    <row r="55" spans="1:9" x14ac:dyDescent="0.25">
      <c r="A55">
        <v>40183</v>
      </c>
      <c r="B55">
        <v>33</v>
      </c>
      <c r="C55" t="s">
        <v>252</v>
      </c>
      <c r="D55" t="s">
        <v>257</v>
      </c>
      <c r="E55" t="s">
        <v>249</v>
      </c>
      <c r="F55" t="s">
        <v>258</v>
      </c>
      <c r="G55">
        <v>22.95</v>
      </c>
      <c r="H55">
        <v>1</v>
      </c>
      <c r="I55">
        <v>22.95</v>
      </c>
    </row>
    <row r="56" spans="1:9" x14ac:dyDescent="0.25">
      <c r="A56">
        <v>40491</v>
      </c>
      <c r="B56">
        <v>59</v>
      </c>
      <c r="C56" t="s">
        <v>252</v>
      </c>
      <c r="D56" t="s">
        <v>257</v>
      </c>
      <c r="E56" t="s">
        <v>253</v>
      </c>
      <c r="F56" t="s">
        <v>260</v>
      </c>
      <c r="G56">
        <v>21.95</v>
      </c>
      <c r="H56">
        <v>3</v>
      </c>
      <c r="I56">
        <v>65.849999999999994</v>
      </c>
    </row>
    <row r="57" spans="1:9" x14ac:dyDescent="0.25">
      <c r="A57">
        <v>40388</v>
      </c>
      <c r="B57">
        <v>32</v>
      </c>
      <c r="C57" t="s">
        <v>252</v>
      </c>
      <c r="D57" t="s">
        <v>256</v>
      </c>
      <c r="E57" t="s">
        <v>253</v>
      </c>
      <c r="F57" t="s">
        <v>260</v>
      </c>
      <c r="G57">
        <v>21.95</v>
      </c>
      <c r="H57">
        <v>5</v>
      </c>
      <c r="I57">
        <v>109.75</v>
      </c>
    </row>
    <row r="58" spans="1:9" x14ac:dyDescent="0.25">
      <c r="A58">
        <v>40519</v>
      </c>
      <c r="B58">
        <v>27</v>
      </c>
      <c r="C58" t="s">
        <v>252</v>
      </c>
      <c r="D58" t="s">
        <v>256</v>
      </c>
      <c r="E58" t="s">
        <v>249</v>
      </c>
      <c r="F58" t="s">
        <v>260</v>
      </c>
      <c r="G58">
        <v>22.95</v>
      </c>
      <c r="H58">
        <v>5</v>
      </c>
      <c r="I58">
        <v>114.75</v>
      </c>
    </row>
    <row r="59" spans="1:9" x14ac:dyDescent="0.25">
      <c r="A59">
        <v>40504</v>
      </c>
      <c r="B59">
        <v>54</v>
      </c>
      <c r="C59" t="s">
        <v>242</v>
      </c>
      <c r="D59" t="s">
        <v>255</v>
      </c>
      <c r="E59" t="s">
        <v>263</v>
      </c>
      <c r="F59" t="s">
        <v>250</v>
      </c>
      <c r="G59">
        <v>24.95</v>
      </c>
      <c r="H59">
        <v>10</v>
      </c>
      <c r="I59">
        <v>249.5</v>
      </c>
    </row>
    <row r="60" spans="1:9" x14ac:dyDescent="0.25">
      <c r="A60">
        <v>40188</v>
      </c>
      <c r="B60">
        <v>63</v>
      </c>
      <c r="C60" t="s">
        <v>252</v>
      </c>
      <c r="D60" t="s">
        <v>257</v>
      </c>
      <c r="E60" t="s">
        <v>253</v>
      </c>
      <c r="F60" t="s">
        <v>250</v>
      </c>
      <c r="G60">
        <v>21.95</v>
      </c>
      <c r="H60">
        <v>5</v>
      </c>
      <c r="I60">
        <v>109.75</v>
      </c>
    </row>
    <row r="61" spans="1:9" x14ac:dyDescent="0.25">
      <c r="A61">
        <v>40330</v>
      </c>
      <c r="B61">
        <v>48</v>
      </c>
      <c r="C61" t="s">
        <v>252</v>
      </c>
      <c r="D61" t="s">
        <v>256</v>
      </c>
      <c r="E61" t="s">
        <v>249</v>
      </c>
      <c r="F61" t="s">
        <v>254</v>
      </c>
      <c r="G61">
        <v>22.95</v>
      </c>
      <c r="H61">
        <v>5</v>
      </c>
      <c r="I61">
        <v>114.75</v>
      </c>
    </row>
    <row r="62" spans="1:9" x14ac:dyDescent="0.25">
      <c r="A62">
        <v>40300</v>
      </c>
      <c r="B62">
        <v>29</v>
      </c>
      <c r="C62" t="s">
        <v>252</v>
      </c>
      <c r="D62" t="s">
        <v>255</v>
      </c>
      <c r="E62" t="s">
        <v>249</v>
      </c>
      <c r="F62" t="s">
        <v>254</v>
      </c>
      <c r="G62">
        <v>22.95</v>
      </c>
      <c r="H62">
        <v>5</v>
      </c>
      <c r="I62">
        <v>114.75</v>
      </c>
    </row>
    <row r="63" spans="1:9" x14ac:dyDescent="0.25">
      <c r="A63">
        <v>40342</v>
      </c>
      <c r="B63">
        <v>38</v>
      </c>
      <c r="C63" t="s">
        <v>242</v>
      </c>
      <c r="D63" t="s">
        <v>256</v>
      </c>
      <c r="E63" t="s">
        <v>262</v>
      </c>
      <c r="F63" t="s">
        <v>250</v>
      </c>
      <c r="G63">
        <v>29.95</v>
      </c>
      <c r="H63">
        <v>4</v>
      </c>
      <c r="I63">
        <v>119.8</v>
      </c>
    </row>
    <row r="64" spans="1:9" x14ac:dyDescent="0.25">
      <c r="A64">
        <v>40225</v>
      </c>
      <c r="B64">
        <v>24</v>
      </c>
      <c r="C64" t="s">
        <v>242</v>
      </c>
      <c r="D64" t="s">
        <v>248</v>
      </c>
      <c r="E64" t="s">
        <v>262</v>
      </c>
      <c r="F64" t="s">
        <v>254</v>
      </c>
      <c r="G64">
        <v>29.95</v>
      </c>
      <c r="H64">
        <v>1</v>
      </c>
      <c r="I64">
        <v>29.95</v>
      </c>
    </row>
    <row r="65" spans="1:9" x14ac:dyDescent="0.25">
      <c r="A65">
        <v>40392</v>
      </c>
      <c r="B65">
        <v>51</v>
      </c>
      <c r="C65" t="s">
        <v>252</v>
      </c>
      <c r="D65" t="s">
        <v>256</v>
      </c>
      <c r="E65" t="s">
        <v>249</v>
      </c>
      <c r="F65" t="s">
        <v>250</v>
      </c>
      <c r="G65">
        <v>22.95</v>
      </c>
      <c r="H65">
        <v>5</v>
      </c>
      <c r="I65">
        <v>114.75</v>
      </c>
    </row>
    <row r="66" spans="1:9" x14ac:dyDescent="0.25">
      <c r="A66">
        <v>40483</v>
      </c>
      <c r="B66">
        <v>25</v>
      </c>
      <c r="C66" t="s">
        <v>242</v>
      </c>
      <c r="D66" t="s">
        <v>248</v>
      </c>
      <c r="E66" t="s">
        <v>262</v>
      </c>
      <c r="F66" t="s">
        <v>250</v>
      </c>
      <c r="G66">
        <v>29.95</v>
      </c>
      <c r="H66">
        <v>7</v>
      </c>
      <c r="I66">
        <v>209.65</v>
      </c>
    </row>
    <row r="67" spans="1:9" x14ac:dyDescent="0.25">
      <c r="A67">
        <v>40490</v>
      </c>
      <c r="B67">
        <v>65</v>
      </c>
      <c r="C67" t="s">
        <v>252</v>
      </c>
      <c r="D67" t="s">
        <v>256</v>
      </c>
      <c r="E67" t="s">
        <v>249</v>
      </c>
      <c r="F67" t="s">
        <v>250</v>
      </c>
      <c r="G67">
        <v>22.95</v>
      </c>
      <c r="H67">
        <v>5</v>
      </c>
      <c r="I67">
        <v>114.75</v>
      </c>
    </row>
    <row r="68" spans="1:9" x14ac:dyDescent="0.25">
      <c r="A68">
        <v>40407</v>
      </c>
      <c r="B68">
        <v>35</v>
      </c>
      <c r="C68" t="s">
        <v>252</v>
      </c>
      <c r="D68" t="s">
        <v>257</v>
      </c>
      <c r="E68" t="s">
        <v>251</v>
      </c>
      <c r="F68" t="s">
        <v>260</v>
      </c>
      <c r="G68">
        <v>19.95</v>
      </c>
      <c r="H68">
        <v>3</v>
      </c>
      <c r="I68">
        <v>59.849999999999994</v>
      </c>
    </row>
    <row r="69" spans="1:9" x14ac:dyDescent="0.25">
      <c r="A69">
        <v>40448</v>
      </c>
      <c r="B69">
        <v>35</v>
      </c>
      <c r="C69" t="s">
        <v>252</v>
      </c>
      <c r="D69" t="s">
        <v>248</v>
      </c>
      <c r="E69" t="s">
        <v>261</v>
      </c>
      <c r="F69" t="s">
        <v>254</v>
      </c>
      <c r="G69">
        <v>24.95</v>
      </c>
      <c r="H69">
        <v>5</v>
      </c>
      <c r="I69">
        <v>124.75</v>
      </c>
    </row>
    <row r="70" spans="1:9" x14ac:dyDescent="0.25">
      <c r="A70">
        <v>40187</v>
      </c>
      <c r="B70">
        <v>21</v>
      </c>
      <c r="C70" t="s">
        <v>252</v>
      </c>
      <c r="D70" t="s">
        <v>256</v>
      </c>
      <c r="E70" t="s">
        <v>251</v>
      </c>
      <c r="F70" t="s">
        <v>260</v>
      </c>
      <c r="G70">
        <v>19.95</v>
      </c>
      <c r="H70">
        <v>2</v>
      </c>
      <c r="I70">
        <v>39.9</v>
      </c>
    </row>
    <row r="71" spans="1:9" x14ac:dyDescent="0.25">
      <c r="A71">
        <v>40461</v>
      </c>
      <c r="B71">
        <v>47</v>
      </c>
      <c r="C71" t="s">
        <v>252</v>
      </c>
      <c r="D71" t="s">
        <v>248</v>
      </c>
      <c r="E71" t="s">
        <v>261</v>
      </c>
      <c r="F71" t="s">
        <v>250</v>
      </c>
      <c r="G71">
        <v>24.95</v>
      </c>
      <c r="H71">
        <v>5</v>
      </c>
      <c r="I71">
        <v>124.75</v>
      </c>
    </row>
    <row r="72" spans="1:9" x14ac:dyDescent="0.25">
      <c r="A72">
        <v>40543</v>
      </c>
      <c r="B72">
        <v>62</v>
      </c>
      <c r="C72" t="s">
        <v>252</v>
      </c>
      <c r="D72" t="s">
        <v>259</v>
      </c>
      <c r="E72" t="s">
        <v>261</v>
      </c>
      <c r="F72" t="s">
        <v>254</v>
      </c>
      <c r="G72">
        <v>24.95</v>
      </c>
      <c r="H72">
        <v>1</v>
      </c>
      <c r="I72">
        <v>24.95</v>
      </c>
    </row>
    <row r="73" spans="1:9" x14ac:dyDescent="0.25">
      <c r="A73">
        <v>40518</v>
      </c>
      <c r="B73">
        <v>63</v>
      </c>
      <c r="C73" t="s">
        <v>252</v>
      </c>
      <c r="D73" t="s">
        <v>257</v>
      </c>
      <c r="E73" t="s">
        <v>249</v>
      </c>
      <c r="F73" t="s">
        <v>254</v>
      </c>
      <c r="G73">
        <v>22.95</v>
      </c>
      <c r="H73">
        <v>1</v>
      </c>
      <c r="I73">
        <v>22.95</v>
      </c>
    </row>
    <row r="74" spans="1:9" x14ac:dyDescent="0.25">
      <c r="A74">
        <v>40255</v>
      </c>
      <c r="B74">
        <v>23</v>
      </c>
      <c r="C74" t="s">
        <v>252</v>
      </c>
      <c r="D74" t="s">
        <v>255</v>
      </c>
      <c r="E74" t="s">
        <v>263</v>
      </c>
      <c r="F74" t="s">
        <v>260</v>
      </c>
      <c r="G74">
        <v>24.95</v>
      </c>
      <c r="H74">
        <v>10</v>
      </c>
      <c r="I74">
        <v>249.5</v>
      </c>
    </row>
    <row r="75" spans="1:9" x14ac:dyDescent="0.25">
      <c r="A75">
        <v>40259</v>
      </c>
      <c r="B75">
        <v>59</v>
      </c>
      <c r="C75" t="s">
        <v>252</v>
      </c>
      <c r="D75" t="s">
        <v>256</v>
      </c>
      <c r="E75" t="s">
        <v>251</v>
      </c>
      <c r="F75" t="s">
        <v>258</v>
      </c>
      <c r="G75">
        <v>19.95</v>
      </c>
      <c r="H75">
        <v>3</v>
      </c>
      <c r="I75">
        <v>59.849999999999994</v>
      </c>
    </row>
    <row r="76" spans="1:9" x14ac:dyDescent="0.25">
      <c r="A76">
        <v>40435</v>
      </c>
      <c r="B76">
        <v>48</v>
      </c>
      <c r="C76" t="s">
        <v>242</v>
      </c>
      <c r="D76" t="s">
        <v>256</v>
      </c>
      <c r="E76" t="s">
        <v>253</v>
      </c>
      <c r="F76" t="s">
        <v>250</v>
      </c>
      <c r="G76">
        <v>21.95</v>
      </c>
      <c r="H76">
        <v>2</v>
      </c>
      <c r="I76">
        <v>43.9</v>
      </c>
    </row>
    <row r="77" spans="1:9" x14ac:dyDescent="0.25">
      <c r="A77">
        <v>40218</v>
      </c>
      <c r="B77">
        <v>57</v>
      </c>
      <c r="C77" t="s">
        <v>252</v>
      </c>
      <c r="D77" t="s">
        <v>248</v>
      </c>
      <c r="E77" t="s">
        <v>251</v>
      </c>
      <c r="F77" t="s">
        <v>258</v>
      </c>
      <c r="G77">
        <v>19.95</v>
      </c>
      <c r="H77">
        <v>1</v>
      </c>
      <c r="I77">
        <v>19.95</v>
      </c>
    </row>
    <row r="78" spans="1:9" x14ac:dyDescent="0.25">
      <c r="A78">
        <v>40261</v>
      </c>
      <c r="B78">
        <v>19</v>
      </c>
      <c r="C78" t="s">
        <v>252</v>
      </c>
      <c r="D78" t="s">
        <v>259</v>
      </c>
      <c r="E78" t="s">
        <v>262</v>
      </c>
      <c r="F78" t="s">
        <v>260</v>
      </c>
      <c r="G78">
        <v>29.95</v>
      </c>
      <c r="H78">
        <v>1</v>
      </c>
      <c r="I78">
        <v>29.95</v>
      </c>
    </row>
    <row r="79" spans="1:9" x14ac:dyDescent="0.25">
      <c r="A79">
        <v>40387</v>
      </c>
      <c r="B79">
        <v>48</v>
      </c>
      <c r="C79" t="s">
        <v>242</v>
      </c>
      <c r="D79" t="s">
        <v>248</v>
      </c>
      <c r="E79" t="s">
        <v>251</v>
      </c>
      <c r="F79" t="s">
        <v>260</v>
      </c>
      <c r="G79">
        <v>19.95</v>
      </c>
      <c r="H79">
        <v>1</v>
      </c>
      <c r="I79">
        <v>19.95</v>
      </c>
    </row>
    <row r="80" spans="1:9" x14ac:dyDescent="0.25">
      <c r="A80">
        <v>40416</v>
      </c>
      <c r="B80">
        <v>21</v>
      </c>
      <c r="C80" t="s">
        <v>242</v>
      </c>
      <c r="D80" t="s">
        <v>248</v>
      </c>
      <c r="E80" t="s">
        <v>253</v>
      </c>
      <c r="F80" t="s">
        <v>258</v>
      </c>
      <c r="G80">
        <v>21.95</v>
      </c>
      <c r="H80">
        <v>3</v>
      </c>
      <c r="I80">
        <v>65.849999999999994</v>
      </c>
    </row>
    <row r="81" spans="1:9" x14ac:dyDescent="0.25">
      <c r="A81">
        <v>40242</v>
      </c>
      <c r="B81">
        <v>40</v>
      </c>
      <c r="C81" t="s">
        <v>252</v>
      </c>
      <c r="D81" t="s">
        <v>255</v>
      </c>
      <c r="E81" t="s">
        <v>249</v>
      </c>
      <c r="F81" t="s">
        <v>250</v>
      </c>
      <c r="G81">
        <v>22.95</v>
      </c>
      <c r="H81">
        <v>1</v>
      </c>
      <c r="I81">
        <v>22.95</v>
      </c>
    </row>
    <row r="82" spans="1:9" x14ac:dyDescent="0.25">
      <c r="A82">
        <v>40408</v>
      </c>
      <c r="B82">
        <v>25</v>
      </c>
      <c r="C82" t="s">
        <v>252</v>
      </c>
      <c r="D82" t="s">
        <v>256</v>
      </c>
      <c r="E82" t="s">
        <v>251</v>
      </c>
      <c r="F82" t="s">
        <v>260</v>
      </c>
      <c r="G82">
        <v>19.95</v>
      </c>
      <c r="H82">
        <v>4</v>
      </c>
      <c r="I82">
        <v>79.8</v>
      </c>
    </row>
    <row r="83" spans="1:9" x14ac:dyDescent="0.25">
      <c r="A83">
        <v>40484</v>
      </c>
      <c r="B83">
        <v>59</v>
      </c>
      <c r="C83" t="s">
        <v>242</v>
      </c>
      <c r="D83" t="s">
        <v>248</v>
      </c>
      <c r="E83" t="s">
        <v>251</v>
      </c>
      <c r="F83" t="s">
        <v>258</v>
      </c>
      <c r="G83">
        <v>19.95</v>
      </c>
      <c r="H83">
        <v>4</v>
      </c>
      <c r="I83">
        <v>79.8</v>
      </c>
    </row>
    <row r="84" spans="1:9" x14ac:dyDescent="0.25">
      <c r="A84">
        <v>40531</v>
      </c>
      <c r="B84">
        <v>57</v>
      </c>
      <c r="C84" t="s">
        <v>252</v>
      </c>
      <c r="D84" t="s">
        <v>256</v>
      </c>
      <c r="E84" t="s">
        <v>249</v>
      </c>
      <c r="F84" t="s">
        <v>250</v>
      </c>
      <c r="G84">
        <v>22.95</v>
      </c>
      <c r="H84">
        <v>5</v>
      </c>
      <c r="I84">
        <v>114.75</v>
      </c>
    </row>
    <row r="85" spans="1:9" x14ac:dyDescent="0.25">
      <c r="A85">
        <v>40364</v>
      </c>
      <c r="B85">
        <v>56</v>
      </c>
      <c r="C85" t="s">
        <v>242</v>
      </c>
      <c r="D85" t="s">
        <v>259</v>
      </c>
      <c r="E85" t="s">
        <v>249</v>
      </c>
      <c r="F85" t="s">
        <v>250</v>
      </c>
      <c r="G85">
        <v>22.95</v>
      </c>
      <c r="H85">
        <v>1</v>
      </c>
      <c r="I85">
        <v>22.95</v>
      </c>
    </row>
    <row r="86" spans="1:9" x14ac:dyDescent="0.25">
      <c r="A86">
        <v>40284</v>
      </c>
      <c r="B86">
        <v>19</v>
      </c>
      <c r="C86" t="s">
        <v>252</v>
      </c>
      <c r="D86" t="s">
        <v>256</v>
      </c>
      <c r="E86" t="s">
        <v>251</v>
      </c>
      <c r="F86" t="s">
        <v>250</v>
      </c>
      <c r="G86">
        <v>19.95</v>
      </c>
      <c r="H86">
        <v>1</v>
      </c>
      <c r="I86">
        <v>19.95</v>
      </c>
    </row>
    <row r="87" spans="1:9" x14ac:dyDescent="0.25">
      <c r="A87">
        <v>40535</v>
      </c>
      <c r="B87">
        <v>54</v>
      </c>
      <c r="C87" t="s">
        <v>252</v>
      </c>
      <c r="D87" t="s">
        <v>256</v>
      </c>
      <c r="E87" t="s">
        <v>253</v>
      </c>
      <c r="F87" t="s">
        <v>260</v>
      </c>
      <c r="G87">
        <v>21.95</v>
      </c>
      <c r="H87">
        <v>5</v>
      </c>
      <c r="I87">
        <v>109.75</v>
      </c>
    </row>
    <row r="88" spans="1:9" x14ac:dyDescent="0.25">
      <c r="A88">
        <v>40327</v>
      </c>
      <c r="B88">
        <v>65</v>
      </c>
      <c r="C88" t="s">
        <v>252</v>
      </c>
      <c r="D88" t="s">
        <v>257</v>
      </c>
      <c r="E88" t="s">
        <v>262</v>
      </c>
      <c r="F88" t="s">
        <v>260</v>
      </c>
      <c r="G88">
        <v>29.95</v>
      </c>
      <c r="H88">
        <v>2</v>
      </c>
      <c r="I88">
        <v>59.9</v>
      </c>
    </row>
    <row r="89" spans="1:9" x14ac:dyDescent="0.25">
      <c r="A89">
        <v>40299</v>
      </c>
      <c r="B89">
        <v>25</v>
      </c>
      <c r="C89" t="s">
        <v>242</v>
      </c>
      <c r="D89" t="s">
        <v>257</v>
      </c>
      <c r="E89" t="s">
        <v>253</v>
      </c>
      <c r="F89" t="s">
        <v>250</v>
      </c>
      <c r="G89">
        <v>21.95</v>
      </c>
      <c r="H89">
        <v>2</v>
      </c>
      <c r="I89">
        <v>43.9</v>
      </c>
    </row>
    <row r="90" spans="1:9" x14ac:dyDescent="0.25">
      <c r="A90">
        <v>40362</v>
      </c>
      <c r="B90">
        <v>30</v>
      </c>
      <c r="C90" t="s">
        <v>252</v>
      </c>
      <c r="D90" t="s">
        <v>255</v>
      </c>
      <c r="E90" t="s">
        <v>251</v>
      </c>
      <c r="F90" t="s">
        <v>250</v>
      </c>
      <c r="G90">
        <v>19.95</v>
      </c>
      <c r="H90">
        <v>2</v>
      </c>
      <c r="I90">
        <v>39.9</v>
      </c>
    </row>
    <row r="91" spans="1:9" x14ac:dyDescent="0.25">
      <c r="A91">
        <v>40402</v>
      </c>
      <c r="B91">
        <v>57</v>
      </c>
      <c r="C91" t="s">
        <v>252</v>
      </c>
      <c r="D91" t="s">
        <v>248</v>
      </c>
      <c r="E91" t="s">
        <v>262</v>
      </c>
      <c r="F91" t="s">
        <v>250</v>
      </c>
      <c r="G91">
        <v>29.95</v>
      </c>
      <c r="H91">
        <v>7</v>
      </c>
      <c r="I91">
        <v>209.65</v>
      </c>
    </row>
    <row r="92" spans="1:9" x14ac:dyDescent="0.25">
      <c r="A92">
        <v>40350</v>
      </c>
      <c r="B92">
        <v>43</v>
      </c>
      <c r="C92" t="s">
        <v>242</v>
      </c>
      <c r="D92" t="s">
        <v>257</v>
      </c>
      <c r="E92" t="s">
        <v>251</v>
      </c>
      <c r="F92" t="s">
        <v>250</v>
      </c>
      <c r="G92">
        <v>19.95</v>
      </c>
      <c r="H92">
        <v>1</v>
      </c>
      <c r="I92">
        <v>19.95</v>
      </c>
    </row>
    <row r="93" spans="1:9" x14ac:dyDescent="0.25">
      <c r="A93">
        <v>40527</v>
      </c>
      <c r="B93">
        <v>44</v>
      </c>
      <c r="C93" t="s">
        <v>252</v>
      </c>
      <c r="D93" t="s">
        <v>248</v>
      </c>
      <c r="E93" t="s">
        <v>251</v>
      </c>
      <c r="F93" t="s">
        <v>258</v>
      </c>
      <c r="G93">
        <v>19.95</v>
      </c>
      <c r="H93">
        <v>4</v>
      </c>
      <c r="I93">
        <v>79.8</v>
      </c>
    </row>
    <row r="94" spans="1:9" x14ac:dyDescent="0.25">
      <c r="A94">
        <v>40323</v>
      </c>
      <c r="B94">
        <v>21</v>
      </c>
      <c r="C94" t="s">
        <v>252</v>
      </c>
      <c r="D94" t="s">
        <v>257</v>
      </c>
      <c r="E94" t="s">
        <v>263</v>
      </c>
      <c r="F94" t="s">
        <v>254</v>
      </c>
      <c r="G94">
        <v>24.95</v>
      </c>
      <c r="H94">
        <v>5</v>
      </c>
      <c r="I94">
        <v>124.75</v>
      </c>
    </row>
    <row r="95" spans="1:9" x14ac:dyDescent="0.25">
      <c r="A95">
        <v>40260</v>
      </c>
      <c r="B95">
        <v>20</v>
      </c>
      <c r="C95" t="s">
        <v>252</v>
      </c>
      <c r="D95" t="s">
        <v>257</v>
      </c>
      <c r="E95" t="s">
        <v>263</v>
      </c>
      <c r="F95" t="s">
        <v>250</v>
      </c>
      <c r="G95">
        <v>24.95</v>
      </c>
      <c r="H95">
        <v>1</v>
      </c>
      <c r="I95">
        <v>24.95</v>
      </c>
    </row>
    <row r="96" spans="1:9" x14ac:dyDescent="0.25">
      <c r="A96">
        <v>40200</v>
      </c>
      <c r="B96">
        <v>49</v>
      </c>
      <c r="C96" t="s">
        <v>242</v>
      </c>
      <c r="D96" t="s">
        <v>256</v>
      </c>
      <c r="E96" t="s">
        <v>249</v>
      </c>
      <c r="F96" t="s">
        <v>250</v>
      </c>
      <c r="G96">
        <v>22.95</v>
      </c>
      <c r="H96">
        <v>7</v>
      </c>
      <c r="I96">
        <v>160.65</v>
      </c>
    </row>
    <row r="97" spans="1:9" x14ac:dyDescent="0.25">
      <c r="A97">
        <v>40447</v>
      </c>
      <c r="B97">
        <v>37</v>
      </c>
      <c r="C97" t="s">
        <v>252</v>
      </c>
      <c r="D97" t="s">
        <v>248</v>
      </c>
      <c r="E97" t="s">
        <v>253</v>
      </c>
      <c r="F97" t="s">
        <v>258</v>
      </c>
      <c r="G97">
        <v>21.95</v>
      </c>
      <c r="H97">
        <v>3</v>
      </c>
      <c r="I97">
        <v>65.849999999999994</v>
      </c>
    </row>
    <row r="98" spans="1:9" x14ac:dyDescent="0.25">
      <c r="A98">
        <v>40539</v>
      </c>
      <c r="B98">
        <v>26</v>
      </c>
      <c r="C98" t="s">
        <v>252</v>
      </c>
      <c r="D98" t="s">
        <v>257</v>
      </c>
      <c r="E98" t="s">
        <v>249</v>
      </c>
      <c r="F98" t="s">
        <v>250</v>
      </c>
      <c r="G98">
        <v>22.95</v>
      </c>
      <c r="H98">
        <v>6</v>
      </c>
      <c r="I98">
        <v>137.69999999999999</v>
      </c>
    </row>
    <row r="99" spans="1:9" x14ac:dyDescent="0.25">
      <c r="A99">
        <v>40383</v>
      </c>
      <c r="B99">
        <v>62</v>
      </c>
      <c r="C99" t="s">
        <v>252</v>
      </c>
      <c r="D99" t="s">
        <v>248</v>
      </c>
      <c r="E99" t="s">
        <v>262</v>
      </c>
      <c r="F99" t="s">
        <v>254</v>
      </c>
      <c r="G99">
        <v>29.95</v>
      </c>
      <c r="H99">
        <v>1</v>
      </c>
      <c r="I99">
        <v>29.95</v>
      </c>
    </row>
    <row r="100" spans="1:9" x14ac:dyDescent="0.25">
      <c r="A100">
        <v>40295</v>
      </c>
      <c r="B100">
        <v>38</v>
      </c>
      <c r="C100" t="s">
        <v>252</v>
      </c>
      <c r="D100" t="s">
        <v>257</v>
      </c>
      <c r="E100" t="s">
        <v>251</v>
      </c>
      <c r="F100" t="s">
        <v>250</v>
      </c>
      <c r="G100">
        <v>19.95</v>
      </c>
      <c r="H100">
        <v>6</v>
      </c>
      <c r="I100">
        <v>119.69999999999999</v>
      </c>
    </row>
    <row r="101" spans="1:9" x14ac:dyDescent="0.25">
      <c r="A101">
        <v>40305</v>
      </c>
      <c r="B101">
        <v>55</v>
      </c>
      <c r="C101" t="s">
        <v>252</v>
      </c>
      <c r="D101" t="s">
        <v>256</v>
      </c>
      <c r="E101" t="s">
        <v>251</v>
      </c>
      <c r="F101" t="s">
        <v>250</v>
      </c>
      <c r="G101">
        <v>19.95</v>
      </c>
      <c r="H101">
        <v>1</v>
      </c>
      <c r="I101">
        <v>19.95</v>
      </c>
    </row>
    <row r="102" spans="1:9" x14ac:dyDescent="0.25">
      <c r="A102">
        <v>40240</v>
      </c>
      <c r="B102">
        <v>24</v>
      </c>
      <c r="C102" t="s">
        <v>242</v>
      </c>
      <c r="D102" t="s">
        <v>255</v>
      </c>
      <c r="E102" t="s">
        <v>251</v>
      </c>
      <c r="F102" t="s">
        <v>254</v>
      </c>
      <c r="G102">
        <v>19.95</v>
      </c>
      <c r="H102">
        <v>2</v>
      </c>
      <c r="I102">
        <v>39.9</v>
      </c>
    </row>
    <row r="103" spans="1:9" x14ac:dyDescent="0.25">
      <c r="A103">
        <v>40260</v>
      </c>
      <c r="B103">
        <v>30</v>
      </c>
      <c r="C103" t="s">
        <v>252</v>
      </c>
      <c r="D103" t="s">
        <v>257</v>
      </c>
      <c r="E103" t="s">
        <v>249</v>
      </c>
      <c r="F103" t="s">
        <v>260</v>
      </c>
      <c r="G103">
        <v>22.95</v>
      </c>
      <c r="H103">
        <v>5</v>
      </c>
      <c r="I103">
        <v>114.75</v>
      </c>
    </row>
    <row r="104" spans="1:9" x14ac:dyDescent="0.25">
      <c r="A104">
        <v>40517</v>
      </c>
      <c r="B104">
        <v>39</v>
      </c>
      <c r="C104" t="s">
        <v>242</v>
      </c>
      <c r="D104" t="s">
        <v>256</v>
      </c>
      <c r="E104" t="s">
        <v>253</v>
      </c>
      <c r="F104" t="s">
        <v>260</v>
      </c>
      <c r="G104">
        <v>21.95</v>
      </c>
      <c r="H104">
        <v>1</v>
      </c>
      <c r="I104">
        <v>21.95</v>
      </c>
    </row>
    <row r="105" spans="1:9" x14ac:dyDescent="0.25">
      <c r="A105">
        <v>40493</v>
      </c>
      <c r="B105">
        <v>59</v>
      </c>
      <c r="C105" t="s">
        <v>242</v>
      </c>
      <c r="D105" t="s">
        <v>257</v>
      </c>
      <c r="E105" t="s">
        <v>262</v>
      </c>
      <c r="F105" t="s">
        <v>258</v>
      </c>
      <c r="G105">
        <v>29.95</v>
      </c>
      <c r="H105">
        <v>6</v>
      </c>
      <c r="I105">
        <v>179.7</v>
      </c>
    </row>
    <row r="106" spans="1:9" x14ac:dyDescent="0.25">
      <c r="A106">
        <v>40281</v>
      </c>
      <c r="B106">
        <v>26</v>
      </c>
      <c r="C106" t="s">
        <v>252</v>
      </c>
      <c r="D106" t="s">
        <v>259</v>
      </c>
      <c r="E106" t="s">
        <v>251</v>
      </c>
      <c r="F106" t="s">
        <v>254</v>
      </c>
      <c r="G106">
        <v>19.95</v>
      </c>
      <c r="H106">
        <v>2</v>
      </c>
      <c r="I106">
        <v>39.9</v>
      </c>
    </row>
    <row r="107" spans="1:9" x14ac:dyDescent="0.25">
      <c r="A107">
        <v>40525</v>
      </c>
      <c r="B107">
        <v>33</v>
      </c>
      <c r="C107" t="s">
        <v>252</v>
      </c>
      <c r="D107" t="s">
        <v>256</v>
      </c>
      <c r="E107" t="s">
        <v>261</v>
      </c>
      <c r="F107" t="s">
        <v>260</v>
      </c>
      <c r="G107">
        <v>24.95</v>
      </c>
      <c r="H107">
        <v>1</v>
      </c>
      <c r="I107">
        <v>24.95</v>
      </c>
    </row>
    <row r="108" spans="1:9" x14ac:dyDescent="0.25">
      <c r="A108">
        <v>40456</v>
      </c>
      <c r="B108">
        <v>20</v>
      </c>
      <c r="C108" t="s">
        <v>252</v>
      </c>
      <c r="D108" t="s">
        <v>256</v>
      </c>
      <c r="E108" t="s">
        <v>263</v>
      </c>
      <c r="F108" t="s">
        <v>250</v>
      </c>
      <c r="G108">
        <v>24.95</v>
      </c>
      <c r="H108">
        <v>4</v>
      </c>
      <c r="I108">
        <v>99.8</v>
      </c>
    </row>
    <row r="109" spans="1:9" x14ac:dyDescent="0.25">
      <c r="A109">
        <v>40180</v>
      </c>
      <c r="B109">
        <v>18</v>
      </c>
      <c r="C109" t="s">
        <v>252</v>
      </c>
      <c r="D109" t="s">
        <v>256</v>
      </c>
      <c r="E109" t="s">
        <v>253</v>
      </c>
      <c r="F109" t="s">
        <v>250</v>
      </c>
      <c r="G109">
        <v>21.95</v>
      </c>
      <c r="H109">
        <v>4</v>
      </c>
      <c r="I109">
        <v>87.8</v>
      </c>
    </row>
    <row r="110" spans="1:9" x14ac:dyDescent="0.25">
      <c r="A110">
        <v>40486</v>
      </c>
      <c r="B110">
        <v>19</v>
      </c>
      <c r="C110" t="s">
        <v>242</v>
      </c>
      <c r="D110" t="s">
        <v>257</v>
      </c>
      <c r="E110" t="s">
        <v>251</v>
      </c>
      <c r="F110" t="s">
        <v>254</v>
      </c>
      <c r="G110">
        <v>19.95</v>
      </c>
      <c r="H110">
        <v>2</v>
      </c>
      <c r="I110">
        <v>39.9</v>
      </c>
    </row>
    <row r="111" spans="1:9" x14ac:dyDescent="0.25">
      <c r="A111">
        <v>40297</v>
      </c>
      <c r="B111">
        <v>61</v>
      </c>
      <c r="C111" t="s">
        <v>252</v>
      </c>
      <c r="D111" t="s">
        <v>257</v>
      </c>
      <c r="E111" t="s">
        <v>253</v>
      </c>
      <c r="F111" t="s">
        <v>250</v>
      </c>
      <c r="G111">
        <v>21.95</v>
      </c>
      <c r="H111">
        <v>3</v>
      </c>
      <c r="I111">
        <v>65.849999999999994</v>
      </c>
    </row>
    <row r="112" spans="1:9" x14ac:dyDescent="0.25">
      <c r="A112">
        <v>40453</v>
      </c>
      <c r="B112">
        <v>39</v>
      </c>
      <c r="C112" t="s">
        <v>242</v>
      </c>
      <c r="D112" t="s">
        <v>257</v>
      </c>
      <c r="E112" t="s">
        <v>251</v>
      </c>
      <c r="F112" t="s">
        <v>254</v>
      </c>
      <c r="G112">
        <v>19.95</v>
      </c>
      <c r="H112">
        <v>10</v>
      </c>
      <c r="I112">
        <v>199.5</v>
      </c>
    </row>
    <row r="113" spans="1:9" x14ac:dyDescent="0.25">
      <c r="A113">
        <v>40538</v>
      </c>
      <c r="B113">
        <v>52</v>
      </c>
      <c r="C113" t="s">
        <v>242</v>
      </c>
      <c r="D113" t="s">
        <v>259</v>
      </c>
      <c r="E113" t="s">
        <v>253</v>
      </c>
      <c r="F113" t="s">
        <v>250</v>
      </c>
      <c r="G113">
        <v>21.95</v>
      </c>
      <c r="H113">
        <v>1</v>
      </c>
      <c r="I113">
        <v>21.95</v>
      </c>
    </row>
    <row r="114" spans="1:9" x14ac:dyDescent="0.25">
      <c r="A114">
        <v>40487</v>
      </c>
      <c r="B114">
        <v>20</v>
      </c>
      <c r="C114" t="s">
        <v>252</v>
      </c>
      <c r="D114" t="s">
        <v>256</v>
      </c>
      <c r="E114" t="s">
        <v>261</v>
      </c>
      <c r="F114" t="s">
        <v>250</v>
      </c>
      <c r="G114">
        <v>24.95</v>
      </c>
      <c r="H114">
        <v>5</v>
      </c>
      <c r="I114">
        <v>124.75</v>
      </c>
    </row>
    <row r="115" spans="1:9" x14ac:dyDescent="0.25">
      <c r="A115">
        <v>40497</v>
      </c>
      <c r="B115">
        <v>50</v>
      </c>
      <c r="C115" t="s">
        <v>252</v>
      </c>
      <c r="D115" t="s">
        <v>256</v>
      </c>
      <c r="E115" t="s">
        <v>262</v>
      </c>
      <c r="F115" t="s">
        <v>250</v>
      </c>
      <c r="G115">
        <v>29.95</v>
      </c>
      <c r="H115">
        <v>1</v>
      </c>
      <c r="I115">
        <v>29.95</v>
      </c>
    </row>
    <row r="116" spans="1:9" x14ac:dyDescent="0.25">
      <c r="A116">
        <v>40356</v>
      </c>
      <c r="B116">
        <v>29</v>
      </c>
      <c r="C116" t="s">
        <v>242</v>
      </c>
      <c r="D116" t="s">
        <v>257</v>
      </c>
      <c r="E116" t="s">
        <v>253</v>
      </c>
      <c r="F116" t="s">
        <v>258</v>
      </c>
      <c r="G116">
        <v>21.95</v>
      </c>
      <c r="H116">
        <v>1</v>
      </c>
      <c r="I116">
        <v>21.95</v>
      </c>
    </row>
    <row r="117" spans="1:9" x14ac:dyDescent="0.25">
      <c r="A117">
        <v>40289</v>
      </c>
      <c r="B117">
        <v>55</v>
      </c>
      <c r="C117" t="s">
        <v>252</v>
      </c>
      <c r="D117" t="s">
        <v>256</v>
      </c>
      <c r="E117" t="s">
        <v>262</v>
      </c>
      <c r="F117" t="s">
        <v>250</v>
      </c>
      <c r="G117">
        <v>29.95</v>
      </c>
      <c r="H117">
        <v>4</v>
      </c>
      <c r="I117">
        <v>119.8</v>
      </c>
    </row>
    <row r="118" spans="1:9" x14ac:dyDescent="0.25">
      <c r="A118">
        <v>40446</v>
      </c>
      <c r="B118">
        <v>18</v>
      </c>
      <c r="C118" t="s">
        <v>252</v>
      </c>
      <c r="D118" t="s">
        <v>255</v>
      </c>
      <c r="E118" t="s">
        <v>262</v>
      </c>
      <c r="F118" t="s">
        <v>250</v>
      </c>
      <c r="G118">
        <v>29.95</v>
      </c>
      <c r="H118">
        <v>3</v>
      </c>
      <c r="I118">
        <v>89.85</v>
      </c>
    </row>
    <row r="119" spans="1:9" x14ac:dyDescent="0.25">
      <c r="A119">
        <v>40202</v>
      </c>
      <c r="B119">
        <v>39</v>
      </c>
      <c r="C119" t="s">
        <v>242</v>
      </c>
      <c r="D119" t="s">
        <v>248</v>
      </c>
      <c r="E119" t="s">
        <v>253</v>
      </c>
      <c r="F119" t="s">
        <v>260</v>
      </c>
      <c r="G119">
        <v>21.95</v>
      </c>
      <c r="H119">
        <v>3</v>
      </c>
      <c r="I119">
        <v>65.849999999999994</v>
      </c>
    </row>
    <row r="120" spans="1:9" x14ac:dyDescent="0.25">
      <c r="A120">
        <v>40182</v>
      </c>
      <c r="B120">
        <v>35</v>
      </c>
      <c r="C120" t="s">
        <v>252</v>
      </c>
      <c r="D120" t="s">
        <v>256</v>
      </c>
      <c r="E120" t="s">
        <v>249</v>
      </c>
      <c r="F120" t="s">
        <v>258</v>
      </c>
      <c r="G120">
        <v>22.95</v>
      </c>
      <c r="H120">
        <v>4</v>
      </c>
      <c r="I120">
        <v>91.8</v>
      </c>
    </row>
    <row r="121" spans="1:9" x14ac:dyDescent="0.25">
      <c r="A121">
        <v>40304</v>
      </c>
      <c r="B121">
        <v>38</v>
      </c>
      <c r="C121" t="s">
        <v>242</v>
      </c>
      <c r="D121" t="s">
        <v>255</v>
      </c>
      <c r="E121" t="s">
        <v>263</v>
      </c>
      <c r="F121" t="s">
        <v>258</v>
      </c>
      <c r="G121">
        <v>24.95</v>
      </c>
      <c r="H121">
        <v>6</v>
      </c>
      <c r="I121">
        <v>149.69999999999999</v>
      </c>
    </row>
    <row r="122" spans="1:9" x14ac:dyDescent="0.25">
      <c r="A122">
        <v>40351</v>
      </c>
      <c r="B122">
        <v>20</v>
      </c>
      <c r="C122" t="s">
        <v>252</v>
      </c>
      <c r="D122" t="s">
        <v>256</v>
      </c>
      <c r="E122" t="s">
        <v>251</v>
      </c>
      <c r="F122" t="s">
        <v>254</v>
      </c>
      <c r="G122">
        <v>19.95</v>
      </c>
      <c r="H122">
        <v>3</v>
      </c>
      <c r="I122">
        <v>59.849999999999994</v>
      </c>
    </row>
    <row r="123" spans="1:9" x14ac:dyDescent="0.25">
      <c r="A123">
        <v>40371</v>
      </c>
      <c r="B123">
        <v>60</v>
      </c>
      <c r="C123" t="s">
        <v>252</v>
      </c>
      <c r="D123" t="s">
        <v>259</v>
      </c>
      <c r="E123" t="s">
        <v>253</v>
      </c>
      <c r="F123" t="s">
        <v>260</v>
      </c>
      <c r="G123">
        <v>21.95</v>
      </c>
      <c r="H123">
        <v>6</v>
      </c>
      <c r="I123">
        <v>131.69999999999999</v>
      </c>
    </row>
    <row r="124" spans="1:9" x14ac:dyDescent="0.25">
      <c r="A124">
        <v>40301</v>
      </c>
      <c r="B124">
        <v>61</v>
      </c>
      <c r="C124" t="s">
        <v>252</v>
      </c>
      <c r="D124" t="s">
        <v>256</v>
      </c>
      <c r="E124" t="s">
        <v>261</v>
      </c>
      <c r="F124" t="s">
        <v>260</v>
      </c>
      <c r="G124">
        <v>24.95</v>
      </c>
      <c r="H124">
        <v>2</v>
      </c>
      <c r="I124">
        <v>49.9</v>
      </c>
    </row>
    <row r="125" spans="1:9" x14ac:dyDescent="0.25">
      <c r="A125">
        <v>40246</v>
      </c>
      <c r="B125">
        <v>62</v>
      </c>
      <c r="C125" t="s">
        <v>242</v>
      </c>
      <c r="D125" t="s">
        <v>257</v>
      </c>
      <c r="E125" t="s">
        <v>253</v>
      </c>
      <c r="F125" t="s">
        <v>250</v>
      </c>
      <c r="G125">
        <v>21.95</v>
      </c>
      <c r="H125">
        <v>2</v>
      </c>
      <c r="I125">
        <v>43.9</v>
      </c>
    </row>
    <row r="126" spans="1:9" x14ac:dyDescent="0.25">
      <c r="A126">
        <v>40239</v>
      </c>
      <c r="B126">
        <v>21</v>
      </c>
      <c r="C126" t="s">
        <v>252</v>
      </c>
      <c r="D126" t="s">
        <v>256</v>
      </c>
      <c r="E126" t="s">
        <v>251</v>
      </c>
      <c r="F126" t="s">
        <v>260</v>
      </c>
      <c r="G126">
        <v>19.95</v>
      </c>
      <c r="H126">
        <v>1</v>
      </c>
      <c r="I126">
        <v>19.95</v>
      </c>
    </row>
    <row r="127" spans="1:9" x14ac:dyDescent="0.25">
      <c r="A127">
        <v>40265</v>
      </c>
      <c r="B127">
        <v>40</v>
      </c>
      <c r="C127" t="s">
        <v>252</v>
      </c>
      <c r="D127" t="s">
        <v>259</v>
      </c>
      <c r="E127" t="s">
        <v>253</v>
      </c>
      <c r="F127" t="s">
        <v>258</v>
      </c>
      <c r="G127">
        <v>21.95</v>
      </c>
      <c r="H127">
        <v>1</v>
      </c>
      <c r="I127">
        <v>21.95</v>
      </c>
    </row>
    <row r="128" spans="1:9" x14ac:dyDescent="0.25">
      <c r="A128">
        <v>40193</v>
      </c>
      <c r="B128">
        <v>25</v>
      </c>
      <c r="C128" t="s">
        <v>252</v>
      </c>
      <c r="D128" t="s">
        <v>256</v>
      </c>
      <c r="E128" t="s">
        <v>263</v>
      </c>
      <c r="F128" t="s">
        <v>250</v>
      </c>
      <c r="G128">
        <v>24.95</v>
      </c>
      <c r="H128">
        <v>1</v>
      </c>
      <c r="I128">
        <v>24.95</v>
      </c>
    </row>
    <row r="129" spans="1:9" x14ac:dyDescent="0.25">
      <c r="A129">
        <v>40500</v>
      </c>
      <c r="B129">
        <v>50</v>
      </c>
      <c r="C129" t="s">
        <v>252</v>
      </c>
      <c r="D129" t="s">
        <v>248</v>
      </c>
      <c r="E129" t="s">
        <v>251</v>
      </c>
      <c r="F129" t="s">
        <v>250</v>
      </c>
      <c r="G129">
        <v>19.95</v>
      </c>
      <c r="H129">
        <v>2</v>
      </c>
      <c r="I129">
        <v>39.9</v>
      </c>
    </row>
    <row r="130" spans="1:9" x14ac:dyDescent="0.25">
      <c r="A130">
        <v>40264</v>
      </c>
      <c r="B130">
        <v>24</v>
      </c>
      <c r="C130" t="s">
        <v>252</v>
      </c>
      <c r="D130" t="s">
        <v>256</v>
      </c>
      <c r="E130" t="s">
        <v>263</v>
      </c>
      <c r="F130" t="s">
        <v>250</v>
      </c>
      <c r="G130">
        <v>24.95</v>
      </c>
      <c r="H130">
        <v>1</v>
      </c>
      <c r="I130">
        <v>24.95</v>
      </c>
    </row>
    <row r="131" spans="1:9" x14ac:dyDescent="0.25">
      <c r="A131">
        <v>40401</v>
      </c>
      <c r="B131">
        <v>28</v>
      </c>
      <c r="C131" t="s">
        <v>242</v>
      </c>
      <c r="D131" t="s">
        <v>257</v>
      </c>
      <c r="E131" t="s">
        <v>249</v>
      </c>
      <c r="F131" t="s">
        <v>250</v>
      </c>
      <c r="G131">
        <v>22.95</v>
      </c>
      <c r="H131">
        <v>5</v>
      </c>
      <c r="I131">
        <v>114.75</v>
      </c>
    </row>
    <row r="132" spans="1:9" x14ac:dyDescent="0.25">
      <c r="A132">
        <v>40536</v>
      </c>
      <c r="B132">
        <v>22</v>
      </c>
      <c r="C132" t="s">
        <v>252</v>
      </c>
      <c r="D132" t="s">
        <v>256</v>
      </c>
      <c r="E132" t="s">
        <v>251</v>
      </c>
      <c r="F132" t="s">
        <v>260</v>
      </c>
      <c r="G132">
        <v>19.95</v>
      </c>
      <c r="H132">
        <v>6</v>
      </c>
      <c r="I132">
        <v>119.69999999999999</v>
      </c>
    </row>
    <row r="133" spans="1:9" x14ac:dyDescent="0.25">
      <c r="A133">
        <v>40509</v>
      </c>
      <c r="B133">
        <v>22</v>
      </c>
      <c r="C133" t="s">
        <v>252</v>
      </c>
      <c r="D133" t="s">
        <v>257</v>
      </c>
      <c r="E133" t="s">
        <v>253</v>
      </c>
      <c r="F133" t="s">
        <v>250</v>
      </c>
      <c r="G133">
        <v>21.95</v>
      </c>
      <c r="H133">
        <v>2</v>
      </c>
      <c r="I133">
        <v>43.9</v>
      </c>
    </row>
    <row r="134" spans="1:9" x14ac:dyDescent="0.25">
      <c r="A134">
        <v>40249</v>
      </c>
      <c r="B134">
        <v>27</v>
      </c>
      <c r="C134" t="s">
        <v>252</v>
      </c>
      <c r="D134" t="s">
        <v>256</v>
      </c>
      <c r="E134" t="s">
        <v>263</v>
      </c>
      <c r="F134" t="s">
        <v>250</v>
      </c>
      <c r="G134">
        <v>24.95</v>
      </c>
      <c r="H134">
        <v>1</v>
      </c>
      <c r="I134">
        <v>24.95</v>
      </c>
    </row>
    <row r="135" spans="1:9" x14ac:dyDescent="0.25">
      <c r="A135">
        <v>40437</v>
      </c>
      <c r="B135">
        <v>54</v>
      </c>
      <c r="C135" t="s">
        <v>242</v>
      </c>
      <c r="D135" t="s">
        <v>256</v>
      </c>
      <c r="E135" t="s">
        <v>261</v>
      </c>
      <c r="F135" t="s">
        <v>250</v>
      </c>
      <c r="G135">
        <v>24.95</v>
      </c>
      <c r="H135">
        <v>7</v>
      </c>
      <c r="I135">
        <v>174.65</v>
      </c>
    </row>
    <row r="136" spans="1:9" x14ac:dyDescent="0.25">
      <c r="A136">
        <v>40210</v>
      </c>
      <c r="B136">
        <v>25</v>
      </c>
      <c r="C136" t="s">
        <v>252</v>
      </c>
      <c r="D136" t="s">
        <v>248</v>
      </c>
      <c r="E136" t="s">
        <v>263</v>
      </c>
      <c r="F136" t="s">
        <v>250</v>
      </c>
      <c r="G136">
        <v>24.95</v>
      </c>
      <c r="H136">
        <v>1</v>
      </c>
      <c r="I136">
        <v>24.95</v>
      </c>
    </row>
    <row r="137" spans="1:9" x14ac:dyDescent="0.25">
      <c r="A137">
        <v>40362</v>
      </c>
      <c r="B137">
        <v>25</v>
      </c>
      <c r="C137" t="s">
        <v>252</v>
      </c>
      <c r="D137" t="s">
        <v>256</v>
      </c>
      <c r="E137" t="s">
        <v>261</v>
      </c>
      <c r="F137" t="s">
        <v>260</v>
      </c>
      <c r="G137">
        <v>24.95</v>
      </c>
      <c r="H137">
        <v>2</v>
      </c>
      <c r="I137">
        <v>49.9</v>
      </c>
    </row>
    <row r="138" spans="1:9" x14ac:dyDescent="0.25">
      <c r="A138">
        <v>40420</v>
      </c>
      <c r="B138">
        <v>30</v>
      </c>
      <c r="C138" t="s">
        <v>252</v>
      </c>
      <c r="D138" t="s">
        <v>257</v>
      </c>
      <c r="E138" t="s">
        <v>251</v>
      </c>
      <c r="F138" t="s">
        <v>254</v>
      </c>
      <c r="G138">
        <v>19.95</v>
      </c>
      <c r="H138">
        <v>1</v>
      </c>
      <c r="I138">
        <v>19.95</v>
      </c>
    </row>
    <row r="139" spans="1:9" x14ac:dyDescent="0.25">
      <c r="A139">
        <v>40439</v>
      </c>
      <c r="B139">
        <v>59</v>
      </c>
      <c r="C139" t="s">
        <v>242</v>
      </c>
      <c r="D139" t="s">
        <v>248</v>
      </c>
      <c r="E139" t="s">
        <v>251</v>
      </c>
      <c r="F139" t="s">
        <v>258</v>
      </c>
      <c r="G139">
        <v>19.95</v>
      </c>
      <c r="H139">
        <v>2</v>
      </c>
      <c r="I139">
        <v>39.9</v>
      </c>
    </row>
    <row r="140" spans="1:9" x14ac:dyDescent="0.25">
      <c r="A140">
        <v>40506</v>
      </c>
      <c r="B140">
        <v>51</v>
      </c>
      <c r="C140" t="s">
        <v>252</v>
      </c>
      <c r="D140" t="s">
        <v>256</v>
      </c>
      <c r="E140" t="s">
        <v>249</v>
      </c>
      <c r="F140" t="s">
        <v>250</v>
      </c>
      <c r="G140">
        <v>22.95</v>
      </c>
      <c r="H140">
        <v>2</v>
      </c>
      <c r="I140">
        <v>45.9</v>
      </c>
    </row>
    <row r="141" spans="1:9" x14ac:dyDescent="0.25">
      <c r="A141">
        <v>40534</v>
      </c>
      <c r="B141">
        <v>38</v>
      </c>
      <c r="C141" t="s">
        <v>252</v>
      </c>
      <c r="D141" t="s">
        <v>256</v>
      </c>
      <c r="E141" t="s">
        <v>262</v>
      </c>
      <c r="F141" t="s">
        <v>250</v>
      </c>
      <c r="G141">
        <v>29.95</v>
      </c>
      <c r="H141">
        <v>6</v>
      </c>
      <c r="I141">
        <v>179.7</v>
      </c>
    </row>
    <row r="142" spans="1:9" x14ac:dyDescent="0.25">
      <c r="A142">
        <v>40291</v>
      </c>
      <c r="B142">
        <v>28</v>
      </c>
      <c r="C142" t="s">
        <v>252</v>
      </c>
      <c r="D142" t="s">
        <v>257</v>
      </c>
      <c r="E142" t="s">
        <v>249</v>
      </c>
      <c r="F142" t="s">
        <v>258</v>
      </c>
      <c r="G142">
        <v>22.95</v>
      </c>
      <c r="H142">
        <v>7</v>
      </c>
      <c r="I142">
        <v>160.65</v>
      </c>
    </row>
    <row r="143" spans="1:9" x14ac:dyDescent="0.25">
      <c r="A143">
        <v>40500</v>
      </c>
      <c r="B143">
        <v>30</v>
      </c>
      <c r="C143" t="s">
        <v>242</v>
      </c>
      <c r="D143" t="s">
        <v>259</v>
      </c>
      <c r="E143" t="s">
        <v>253</v>
      </c>
      <c r="F143" t="s">
        <v>250</v>
      </c>
      <c r="G143">
        <v>21.95</v>
      </c>
      <c r="H143">
        <v>1</v>
      </c>
      <c r="I143">
        <v>21.95</v>
      </c>
    </row>
    <row r="144" spans="1:9" x14ac:dyDescent="0.25">
      <c r="A144">
        <v>40479</v>
      </c>
      <c r="B144">
        <v>43</v>
      </c>
      <c r="C144" t="s">
        <v>252</v>
      </c>
      <c r="D144" t="s">
        <v>256</v>
      </c>
      <c r="E144" t="s">
        <v>263</v>
      </c>
      <c r="F144" t="s">
        <v>258</v>
      </c>
      <c r="G144">
        <v>24.95</v>
      </c>
      <c r="H144">
        <v>5</v>
      </c>
      <c r="I144">
        <v>124.75</v>
      </c>
    </row>
    <row r="145" spans="1:9" x14ac:dyDescent="0.25">
      <c r="A145">
        <v>40404</v>
      </c>
      <c r="B145">
        <v>42</v>
      </c>
      <c r="C145" t="s">
        <v>252</v>
      </c>
      <c r="D145" t="s">
        <v>257</v>
      </c>
      <c r="E145" t="s">
        <v>262</v>
      </c>
      <c r="F145" t="s">
        <v>250</v>
      </c>
      <c r="G145">
        <v>29.95</v>
      </c>
      <c r="H145">
        <v>3</v>
      </c>
      <c r="I145">
        <v>89.85</v>
      </c>
    </row>
    <row r="146" spans="1:9" x14ac:dyDescent="0.25">
      <c r="A146">
        <v>40303</v>
      </c>
      <c r="B146">
        <v>24</v>
      </c>
      <c r="C146" t="s">
        <v>252</v>
      </c>
      <c r="D146" t="s">
        <v>256</v>
      </c>
      <c r="E146" t="s">
        <v>263</v>
      </c>
      <c r="F146" t="s">
        <v>260</v>
      </c>
      <c r="G146">
        <v>24.95</v>
      </c>
      <c r="H146">
        <v>2</v>
      </c>
      <c r="I146">
        <v>49.9</v>
      </c>
    </row>
    <row r="147" spans="1:9" x14ac:dyDescent="0.25">
      <c r="A147">
        <v>40415</v>
      </c>
      <c r="B147">
        <v>47</v>
      </c>
      <c r="C147" t="s">
        <v>242</v>
      </c>
      <c r="D147" t="s">
        <v>256</v>
      </c>
      <c r="E147" t="s">
        <v>249</v>
      </c>
      <c r="F147" t="s">
        <v>260</v>
      </c>
      <c r="G147">
        <v>22.95</v>
      </c>
      <c r="H147">
        <v>1</v>
      </c>
      <c r="I147">
        <v>22.95</v>
      </c>
    </row>
    <row r="148" spans="1:9" x14ac:dyDescent="0.25">
      <c r="A148">
        <v>40476</v>
      </c>
      <c r="B148">
        <v>23</v>
      </c>
      <c r="C148" t="s">
        <v>252</v>
      </c>
      <c r="D148" t="s">
        <v>257</v>
      </c>
      <c r="E148" t="s">
        <v>251</v>
      </c>
      <c r="F148" t="s">
        <v>260</v>
      </c>
      <c r="G148">
        <v>19.95</v>
      </c>
      <c r="H148">
        <v>1</v>
      </c>
      <c r="I148">
        <v>19.95</v>
      </c>
    </row>
    <row r="149" spans="1:9" x14ac:dyDescent="0.25">
      <c r="A149">
        <v>40390</v>
      </c>
      <c r="B149">
        <v>59</v>
      </c>
      <c r="C149" t="s">
        <v>252</v>
      </c>
      <c r="D149" t="s">
        <v>257</v>
      </c>
      <c r="E149" t="s">
        <v>251</v>
      </c>
      <c r="F149" t="s">
        <v>254</v>
      </c>
      <c r="G149">
        <v>19.95</v>
      </c>
      <c r="H149">
        <v>5</v>
      </c>
      <c r="I149">
        <v>99.75</v>
      </c>
    </row>
    <row r="150" spans="1:9" x14ac:dyDescent="0.25">
      <c r="A150">
        <v>40384</v>
      </c>
      <c r="B150">
        <v>22</v>
      </c>
      <c r="C150" t="s">
        <v>242</v>
      </c>
      <c r="D150" t="s">
        <v>248</v>
      </c>
      <c r="E150" t="s">
        <v>249</v>
      </c>
      <c r="F150" t="s">
        <v>250</v>
      </c>
      <c r="G150">
        <v>22.95</v>
      </c>
      <c r="H150">
        <v>4</v>
      </c>
      <c r="I150">
        <v>91.8</v>
      </c>
    </row>
    <row r="151" spans="1:9" x14ac:dyDescent="0.25">
      <c r="A151">
        <v>40451</v>
      </c>
      <c r="B151">
        <v>27</v>
      </c>
      <c r="C151" t="s">
        <v>242</v>
      </c>
      <c r="D151" t="s">
        <v>256</v>
      </c>
      <c r="E151" t="s">
        <v>263</v>
      </c>
      <c r="F151" t="s">
        <v>260</v>
      </c>
      <c r="G151">
        <v>24.95</v>
      </c>
      <c r="H151">
        <v>2</v>
      </c>
      <c r="I151">
        <v>49.9</v>
      </c>
    </row>
    <row r="152" spans="1:9" x14ac:dyDescent="0.25">
      <c r="A152">
        <v>40454</v>
      </c>
      <c r="B152">
        <v>65</v>
      </c>
      <c r="C152" t="s">
        <v>252</v>
      </c>
      <c r="D152" t="s">
        <v>259</v>
      </c>
      <c r="E152" t="s">
        <v>253</v>
      </c>
      <c r="F152" t="s">
        <v>254</v>
      </c>
      <c r="G152">
        <v>21.95</v>
      </c>
      <c r="H152">
        <v>1</v>
      </c>
      <c r="I152">
        <v>21.95</v>
      </c>
    </row>
    <row r="153" spans="1:9" x14ac:dyDescent="0.25">
      <c r="A153">
        <v>40269</v>
      </c>
      <c r="B153">
        <v>27</v>
      </c>
      <c r="C153" t="s">
        <v>252</v>
      </c>
      <c r="D153" t="s">
        <v>248</v>
      </c>
      <c r="E153" t="s">
        <v>249</v>
      </c>
      <c r="F153" t="s">
        <v>260</v>
      </c>
      <c r="G153">
        <v>22.95</v>
      </c>
      <c r="H153">
        <v>2</v>
      </c>
      <c r="I153">
        <v>45.9</v>
      </c>
    </row>
    <row r="154" spans="1:9" x14ac:dyDescent="0.25">
      <c r="A154">
        <v>40527</v>
      </c>
      <c r="B154">
        <v>27</v>
      </c>
      <c r="C154" t="s">
        <v>252</v>
      </c>
      <c r="D154" t="s">
        <v>255</v>
      </c>
      <c r="E154" t="s">
        <v>249</v>
      </c>
      <c r="F154" t="s">
        <v>254</v>
      </c>
      <c r="G154">
        <v>22.95</v>
      </c>
      <c r="H154">
        <v>1</v>
      </c>
      <c r="I154">
        <v>22.95</v>
      </c>
    </row>
    <row r="155" spans="1:9" x14ac:dyDescent="0.25">
      <c r="A155">
        <v>40185</v>
      </c>
      <c r="B155">
        <v>28</v>
      </c>
      <c r="C155" t="s">
        <v>252</v>
      </c>
      <c r="D155" t="s">
        <v>257</v>
      </c>
      <c r="E155" t="s">
        <v>249</v>
      </c>
      <c r="F155" t="s">
        <v>250</v>
      </c>
      <c r="G155">
        <v>22.95</v>
      </c>
      <c r="H155">
        <v>2</v>
      </c>
      <c r="I155">
        <v>45.9</v>
      </c>
    </row>
    <row r="156" spans="1:9" x14ac:dyDescent="0.25">
      <c r="A156">
        <v>40382</v>
      </c>
      <c r="B156">
        <v>22</v>
      </c>
      <c r="C156" t="s">
        <v>242</v>
      </c>
      <c r="D156" t="s">
        <v>257</v>
      </c>
      <c r="E156" t="s">
        <v>263</v>
      </c>
      <c r="F156" t="s">
        <v>250</v>
      </c>
      <c r="G156">
        <v>24.95</v>
      </c>
      <c r="H156">
        <v>1</v>
      </c>
      <c r="I156">
        <v>24.95</v>
      </c>
    </row>
    <row r="157" spans="1:9" x14ac:dyDescent="0.25">
      <c r="A157">
        <v>40253</v>
      </c>
      <c r="B157">
        <v>42</v>
      </c>
      <c r="C157" t="s">
        <v>252</v>
      </c>
      <c r="D157" t="s">
        <v>257</v>
      </c>
      <c r="E157" t="s">
        <v>251</v>
      </c>
      <c r="F157" t="s">
        <v>254</v>
      </c>
      <c r="G157">
        <v>19.95</v>
      </c>
      <c r="H157">
        <v>2</v>
      </c>
      <c r="I157">
        <v>39.9</v>
      </c>
    </row>
    <row r="158" spans="1:9" x14ac:dyDescent="0.25">
      <c r="A158">
        <v>40516</v>
      </c>
      <c r="B158">
        <v>25</v>
      </c>
      <c r="C158" t="s">
        <v>252</v>
      </c>
      <c r="D158" t="s">
        <v>255</v>
      </c>
      <c r="E158" t="s">
        <v>262</v>
      </c>
      <c r="F158" t="s">
        <v>254</v>
      </c>
      <c r="G158">
        <v>29.95</v>
      </c>
      <c r="H158">
        <v>6</v>
      </c>
      <c r="I158">
        <v>179.7</v>
      </c>
    </row>
    <row r="159" spans="1:9" x14ac:dyDescent="0.25">
      <c r="A159">
        <v>40186</v>
      </c>
      <c r="B159">
        <v>41</v>
      </c>
      <c r="C159" t="s">
        <v>242</v>
      </c>
      <c r="D159" t="s">
        <v>248</v>
      </c>
      <c r="E159" t="s">
        <v>253</v>
      </c>
      <c r="F159" t="s">
        <v>250</v>
      </c>
      <c r="G159">
        <v>21.95</v>
      </c>
      <c r="H159">
        <v>1</v>
      </c>
      <c r="I159">
        <v>21.95</v>
      </c>
    </row>
    <row r="160" spans="1:9" x14ac:dyDescent="0.25">
      <c r="A160">
        <v>40331</v>
      </c>
      <c r="B160">
        <v>46</v>
      </c>
      <c r="C160" t="s">
        <v>242</v>
      </c>
      <c r="D160" t="s">
        <v>257</v>
      </c>
      <c r="E160" t="s">
        <v>263</v>
      </c>
      <c r="F160" t="s">
        <v>250</v>
      </c>
      <c r="G160">
        <v>24.95</v>
      </c>
      <c r="H160">
        <v>1</v>
      </c>
      <c r="I160">
        <v>24.95</v>
      </c>
    </row>
    <row r="161" spans="1:9" x14ac:dyDescent="0.25">
      <c r="A161">
        <v>40408</v>
      </c>
      <c r="B161">
        <v>41</v>
      </c>
      <c r="C161" t="s">
        <v>252</v>
      </c>
      <c r="D161" t="s">
        <v>259</v>
      </c>
      <c r="E161" t="s">
        <v>261</v>
      </c>
      <c r="F161" t="s">
        <v>250</v>
      </c>
      <c r="G161">
        <v>24.95</v>
      </c>
      <c r="H161">
        <v>3</v>
      </c>
      <c r="I161">
        <v>74.849999999999994</v>
      </c>
    </row>
    <row r="162" spans="1:9" x14ac:dyDescent="0.25">
      <c r="A162">
        <v>40292</v>
      </c>
      <c r="B162">
        <v>29</v>
      </c>
      <c r="C162" t="s">
        <v>252</v>
      </c>
      <c r="D162" t="s">
        <v>248</v>
      </c>
      <c r="E162" t="s">
        <v>251</v>
      </c>
      <c r="F162" t="s">
        <v>250</v>
      </c>
      <c r="G162">
        <v>19.95</v>
      </c>
      <c r="H162">
        <v>4</v>
      </c>
      <c r="I162">
        <v>79.8</v>
      </c>
    </row>
    <row r="163" spans="1:9" x14ac:dyDescent="0.25">
      <c r="A163">
        <v>40513</v>
      </c>
      <c r="B163">
        <v>50</v>
      </c>
      <c r="C163" t="s">
        <v>252</v>
      </c>
      <c r="D163" t="s">
        <v>256</v>
      </c>
      <c r="E163" t="s">
        <v>251</v>
      </c>
      <c r="F163" t="s">
        <v>260</v>
      </c>
      <c r="G163">
        <v>19.95</v>
      </c>
      <c r="H163">
        <v>1</v>
      </c>
      <c r="I163">
        <v>19.95</v>
      </c>
    </row>
    <row r="164" spans="1:9" x14ac:dyDescent="0.25">
      <c r="A164">
        <v>40543</v>
      </c>
      <c r="B164">
        <v>50</v>
      </c>
      <c r="C164" t="s">
        <v>242</v>
      </c>
      <c r="D164" t="s">
        <v>256</v>
      </c>
      <c r="E164" t="s">
        <v>249</v>
      </c>
      <c r="F164" t="s">
        <v>260</v>
      </c>
      <c r="G164">
        <v>22.95</v>
      </c>
      <c r="H164">
        <v>1</v>
      </c>
      <c r="I164">
        <v>22.95</v>
      </c>
    </row>
    <row r="165" spans="1:9" x14ac:dyDescent="0.25">
      <c r="A165">
        <v>40298</v>
      </c>
      <c r="B165">
        <v>34</v>
      </c>
      <c r="C165" t="s">
        <v>242</v>
      </c>
      <c r="D165" t="s">
        <v>257</v>
      </c>
      <c r="E165" t="s">
        <v>249</v>
      </c>
      <c r="F165" t="s">
        <v>260</v>
      </c>
      <c r="G165">
        <v>22.95</v>
      </c>
      <c r="H165">
        <v>2</v>
      </c>
      <c r="I165">
        <v>45.9</v>
      </c>
    </row>
    <row r="166" spans="1:9" x14ac:dyDescent="0.25">
      <c r="A166">
        <v>40253</v>
      </c>
      <c r="B166">
        <v>24</v>
      </c>
      <c r="C166" t="s">
        <v>242</v>
      </c>
      <c r="D166" t="s">
        <v>255</v>
      </c>
      <c r="E166" t="s">
        <v>253</v>
      </c>
      <c r="F166" t="s">
        <v>250</v>
      </c>
      <c r="G166">
        <v>21.95</v>
      </c>
      <c r="H166">
        <v>3</v>
      </c>
      <c r="I166">
        <v>65.849999999999994</v>
      </c>
    </row>
    <row r="167" spans="1:9" x14ac:dyDescent="0.25">
      <c r="A167">
        <v>40206</v>
      </c>
      <c r="B167">
        <v>29</v>
      </c>
      <c r="C167" t="s">
        <v>252</v>
      </c>
      <c r="D167" t="s">
        <v>248</v>
      </c>
      <c r="E167" t="s">
        <v>251</v>
      </c>
      <c r="F167" t="s">
        <v>250</v>
      </c>
      <c r="G167">
        <v>19.95</v>
      </c>
      <c r="H167">
        <v>7</v>
      </c>
      <c r="I167">
        <v>139.65</v>
      </c>
    </row>
    <row r="168" spans="1:9" x14ac:dyDescent="0.25">
      <c r="A168">
        <v>40393</v>
      </c>
      <c r="B168">
        <v>35</v>
      </c>
      <c r="C168" t="s">
        <v>252</v>
      </c>
      <c r="D168" t="s">
        <v>248</v>
      </c>
      <c r="E168" t="s">
        <v>249</v>
      </c>
      <c r="F168" t="s">
        <v>260</v>
      </c>
      <c r="G168">
        <v>22.95</v>
      </c>
      <c r="H168">
        <v>1</v>
      </c>
      <c r="I168">
        <v>22.95</v>
      </c>
    </row>
    <row r="169" spans="1:9" x14ac:dyDescent="0.25">
      <c r="A169">
        <v>40493</v>
      </c>
      <c r="B169">
        <v>24</v>
      </c>
      <c r="C169" t="s">
        <v>252</v>
      </c>
      <c r="D169" t="s">
        <v>256</v>
      </c>
      <c r="E169" t="s">
        <v>251</v>
      </c>
      <c r="F169" t="s">
        <v>250</v>
      </c>
      <c r="G169">
        <v>19.95</v>
      </c>
      <c r="H169">
        <v>2</v>
      </c>
      <c r="I169">
        <v>39.9</v>
      </c>
    </row>
    <row r="170" spans="1:9" x14ac:dyDescent="0.25">
      <c r="A170">
        <v>40525</v>
      </c>
      <c r="B170">
        <v>23</v>
      </c>
      <c r="C170" t="s">
        <v>242</v>
      </c>
      <c r="D170" t="s">
        <v>256</v>
      </c>
      <c r="E170" t="s">
        <v>253</v>
      </c>
      <c r="F170" t="s">
        <v>258</v>
      </c>
      <c r="G170">
        <v>21.95</v>
      </c>
      <c r="H170">
        <v>5</v>
      </c>
      <c r="I170">
        <v>109.75</v>
      </c>
    </row>
    <row r="171" spans="1:9" x14ac:dyDescent="0.25">
      <c r="A171">
        <v>40264</v>
      </c>
      <c r="B171">
        <v>31</v>
      </c>
      <c r="C171" t="s">
        <v>252</v>
      </c>
      <c r="D171" t="s">
        <v>257</v>
      </c>
      <c r="E171" t="s">
        <v>249</v>
      </c>
      <c r="F171" t="s">
        <v>260</v>
      </c>
      <c r="G171">
        <v>22.95</v>
      </c>
      <c r="H171">
        <v>7</v>
      </c>
      <c r="I171">
        <v>160.65</v>
      </c>
    </row>
    <row r="172" spans="1:9" x14ac:dyDescent="0.25">
      <c r="A172">
        <v>40459</v>
      </c>
      <c r="B172">
        <v>24</v>
      </c>
      <c r="C172" t="s">
        <v>242</v>
      </c>
      <c r="D172" t="s">
        <v>257</v>
      </c>
      <c r="E172" t="s">
        <v>263</v>
      </c>
      <c r="F172" t="s">
        <v>260</v>
      </c>
      <c r="G172">
        <v>24.95</v>
      </c>
      <c r="H172">
        <v>2</v>
      </c>
      <c r="I172">
        <v>49.9</v>
      </c>
    </row>
    <row r="173" spans="1:9" x14ac:dyDescent="0.25">
      <c r="A173">
        <v>40393</v>
      </c>
      <c r="B173">
        <v>30</v>
      </c>
      <c r="C173" t="s">
        <v>252</v>
      </c>
      <c r="D173" t="s">
        <v>256</v>
      </c>
      <c r="E173" t="s">
        <v>249</v>
      </c>
      <c r="F173" t="s">
        <v>260</v>
      </c>
      <c r="G173">
        <v>22.95</v>
      </c>
      <c r="H173">
        <v>1</v>
      </c>
      <c r="I173">
        <v>22.95</v>
      </c>
    </row>
    <row r="174" spans="1:9" x14ac:dyDescent="0.25">
      <c r="A174">
        <v>40247</v>
      </c>
      <c r="B174">
        <v>22</v>
      </c>
      <c r="C174" t="s">
        <v>242</v>
      </c>
      <c r="D174" t="s">
        <v>256</v>
      </c>
      <c r="E174" t="s">
        <v>249</v>
      </c>
      <c r="F174" t="s">
        <v>250</v>
      </c>
      <c r="G174">
        <v>22.95</v>
      </c>
      <c r="H174">
        <v>2</v>
      </c>
      <c r="I174">
        <v>45.9</v>
      </c>
    </row>
    <row r="175" spans="1:9" x14ac:dyDescent="0.25">
      <c r="A175">
        <v>40239</v>
      </c>
      <c r="B175">
        <v>43</v>
      </c>
      <c r="C175" t="s">
        <v>252</v>
      </c>
      <c r="D175" t="s">
        <v>256</v>
      </c>
      <c r="E175" t="s">
        <v>249</v>
      </c>
      <c r="F175" t="s">
        <v>254</v>
      </c>
      <c r="G175">
        <v>22.95</v>
      </c>
      <c r="H175">
        <v>3</v>
      </c>
      <c r="I175">
        <v>68.849999999999994</v>
      </c>
    </row>
    <row r="176" spans="1:9" x14ac:dyDescent="0.25">
      <c r="A176">
        <v>40204</v>
      </c>
      <c r="B176">
        <v>55</v>
      </c>
      <c r="C176" t="s">
        <v>252</v>
      </c>
      <c r="D176" t="s">
        <v>256</v>
      </c>
      <c r="E176" t="s">
        <v>249</v>
      </c>
      <c r="F176" t="s">
        <v>250</v>
      </c>
      <c r="G176">
        <v>22.95</v>
      </c>
      <c r="H176">
        <v>10</v>
      </c>
      <c r="I176">
        <v>229.5</v>
      </c>
    </row>
    <row r="177" spans="1:9" x14ac:dyDescent="0.25">
      <c r="A177">
        <v>40304</v>
      </c>
      <c r="B177">
        <v>38</v>
      </c>
      <c r="C177" t="s">
        <v>252</v>
      </c>
      <c r="D177" t="s">
        <v>255</v>
      </c>
      <c r="E177" t="s">
        <v>262</v>
      </c>
      <c r="F177" t="s">
        <v>250</v>
      </c>
      <c r="G177">
        <v>29.95</v>
      </c>
      <c r="H177">
        <v>1</v>
      </c>
      <c r="I177">
        <v>29.95</v>
      </c>
    </row>
    <row r="178" spans="1:9" x14ac:dyDescent="0.25">
      <c r="A178">
        <v>40247</v>
      </c>
      <c r="B178">
        <v>28</v>
      </c>
      <c r="C178" t="s">
        <v>242</v>
      </c>
      <c r="D178" t="s">
        <v>256</v>
      </c>
      <c r="E178" t="s">
        <v>251</v>
      </c>
      <c r="F178" t="s">
        <v>250</v>
      </c>
      <c r="G178">
        <v>19.95</v>
      </c>
      <c r="H178">
        <v>2</v>
      </c>
      <c r="I178">
        <v>39.9</v>
      </c>
    </row>
    <row r="179" spans="1:9" x14ac:dyDescent="0.25">
      <c r="A179">
        <v>40500</v>
      </c>
      <c r="B179">
        <v>30</v>
      </c>
      <c r="C179" t="s">
        <v>242</v>
      </c>
      <c r="D179" t="s">
        <v>257</v>
      </c>
      <c r="E179" t="s">
        <v>253</v>
      </c>
      <c r="F179" t="s">
        <v>260</v>
      </c>
      <c r="G179">
        <v>21.95</v>
      </c>
      <c r="H179">
        <v>2</v>
      </c>
      <c r="I179">
        <v>43.9</v>
      </c>
    </row>
    <row r="180" spans="1:9" x14ac:dyDescent="0.25">
      <c r="A180">
        <v>40208</v>
      </c>
      <c r="B180">
        <v>35</v>
      </c>
      <c r="C180" t="s">
        <v>242</v>
      </c>
      <c r="D180" t="s">
        <v>259</v>
      </c>
      <c r="E180" t="s">
        <v>251</v>
      </c>
      <c r="F180" t="s">
        <v>250</v>
      </c>
      <c r="G180">
        <v>19.95</v>
      </c>
      <c r="H180">
        <v>1</v>
      </c>
      <c r="I180">
        <v>19.95</v>
      </c>
    </row>
    <row r="181" spans="1:9" x14ac:dyDescent="0.25">
      <c r="A181">
        <v>40361</v>
      </c>
      <c r="B181">
        <v>41</v>
      </c>
      <c r="C181" t="s">
        <v>252</v>
      </c>
      <c r="D181" t="s">
        <v>256</v>
      </c>
      <c r="E181" t="s">
        <v>262</v>
      </c>
      <c r="F181" t="s">
        <v>250</v>
      </c>
      <c r="G181">
        <v>29.95</v>
      </c>
      <c r="H181">
        <v>2</v>
      </c>
      <c r="I181">
        <v>59.9</v>
      </c>
    </row>
    <row r="182" spans="1:9" x14ac:dyDescent="0.25">
      <c r="A182">
        <v>40464</v>
      </c>
      <c r="B182">
        <v>28</v>
      </c>
      <c r="C182" t="s">
        <v>242</v>
      </c>
      <c r="D182" t="s">
        <v>259</v>
      </c>
      <c r="E182" t="s">
        <v>251</v>
      </c>
      <c r="F182" t="s">
        <v>254</v>
      </c>
      <c r="G182">
        <v>19.95</v>
      </c>
      <c r="H182">
        <v>5</v>
      </c>
      <c r="I182">
        <v>99.75</v>
      </c>
    </row>
    <row r="183" spans="1:9" x14ac:dyDescent="0.25">
      <c r="A183">
        <v>40216</v>
      </c>
      <c r="B183">
        <v>65</v>
      </c>
      <c r="C183" t="s">
        <v>252</v>
      </c>
      <c r="D183" t="s">
        <v>259</v>
      </c>
      <c r="E183" t="s">
        <v>263</v>
      </c>
      <c r="F183" t="s">
        <v>260</v>
      </c>
      <c r="G183">
        <v>24.95</v>
      </c>
      <c r="H183">
        <v>7</v>
      </c>
      <c r="I183">
        <v>174.65</v>
      </c>
    </row>
    <row r="184" spans="1:9" x14ac:dyDescent="0.25">
      <c r="A184">
        <v>40334</v>
      </c>
      <c r="B184">
        <v>20</v>
      </c>
      <c r="C184" t="s">
        <v>252</v>
      </c>
      <c r="D184" t="s">
        <v>248</v>
      </c>
      <c r="E184" t="s">
        <v>253</v>
      </c>
      <c r="F184" t="s">
        <v>250</v>
      </c>
      <c r="G184">
        <v>21.95</v>
      </c>
      <c r="H184">
        <v>3</v>
      </c>
      <c r="I184">
        <v>65.849999999999994</v>
      </c>
    </row>
    <row r="185" spans="1:9" x14ac:dyDescent="0.25">
      <c r="A185">
        <v>40484</v>
      </c>
      <c r="B185">
        <v>39</v>
      </c>
      <c r="C185" t="s">
        <v>252</v>
      </c>
      <c r="D185" t="s">
        <v>256</v>
      </c>
      <c r="E185" t="s">
        <v>261</v>
      </c>
      <c r="F185" t="s">
        <v>260</v>
      </c>
      <c r="G185">
        <v>24.95</v>
      </c>
      <c r="H185">
        <v>5</v>
      </c>
      <c r="I185">
        <v>124.75</v>
      </c>
    </row>
    <row r="186" spans="1:9" x14ac:dyDescent="0.25">
      <c r="A186">
        <v>40525</v>
      </c>
      <c r="B186">
        <v>19</v>
      </c>
      <c r="C186" t="s">
        <v>252</v>
      </c>
      <c r="D186" t="s">
        <v>256</v>
      </c>
      <c r="E186" t="s">
        <v>253</v>
      </c>
      <c r="F186" t="s">
        <v>254</v>
      </c>
      <c r="G186">
        <v>21.95</v>
      </c>
      <c r="H186">
        <v>4</v>
      </c>
      <c r="I186">
        <v>87.8</v>
      </c>
    </row>
    <row r="187" spans="1:9" x14ac:dyDescent="0.25">
      <c r="A187">
        <v>40474</v>
      </c>
      <c r="B187">
        <v>64</v>
      </c>
      <c r="C187" t="s">
        <v>252</v>
      </c>
      <c r="D187" t="s">
        <v>256</v>
      </c>
      <c r="E187" t="s">
        <v>249</v>
      </c>
      <c r="F187" t="s">
        <v>250</v>
      </c>
      <c r="G187">
        <v>22.95</v>
      </c>
      <c r="H187">
        <v>10</v>
      </c>
      <c r="I187">
        <v>229.5</v>
      </c>
    </row>
    <row r="188" spans="1:9" x14ac:dyDescent="0.25">
      <c r="A188">
        <v>40534</v>
      </c>
      <c r="B188">
        <v>42</v>
      </c>
      <c r="C188" t="s">
        <v>242</v>
      </c>
      <c r="D188" t="s">
        <v>257</v>
      </c>
      <c r="E188" t="s">
        <v>251</v>
      </c>
      <c r="F188" t="s">
        <v>258</v>
      </c>
      <c r="G188">
        <v>19.95</v>
      </c>
      <c r="H188">
        <v>5</v>
      </c>
      <c r="I188">
        <v>99.75</v>
      </c>
    </row>
    <row r="189" spans="1:9" x14ac:dyDescent="0.25">
      <c r="A189">
        <v>40411</v>
      </c>
      <c r="B189">
        <v>24</v>
      </c>
      <c r="C189" t="s">
        <v>242</v>
      </c>
      <c r="D189" t="s">
        <v>257</v>
      </c>
      <c r="E189" t="s">
        <v>251</v>
      </c>
      <c r="F189" t="s">
        <v>260</v>
      </c>
      <c r="G189">
        <v>19.95</v>
      </c>
      <c r="H189">
        <v>1</v>
      </c>
      <c r="I189">
        <v>19.95</v>
      </c>
    </row>
    <row r="190" spans="1:9" x14ac:dyDescent="0.25">
      <c r="A190">
        <v>40418</v>
      </c>
      <c r="B190">
        <v>24</v>
      </c>
      <c r="C190" t="s">
        <v>242</v>
      </c>
      <c r="D190" t="s">
        <v>257</v>
      </c>
      <c r="E190" t="s">
        <v>251</v>
      </c>
      <c r="F190" t="s">
        <v>260</v>
      </c>
      <c r="G190">
        <v>19.95</v>
      </c>
      <c r="H190">
        <v>1</v>
      </c>
      <c r="I190">
        <v>19.95</v>
      </c>
    </row>
    <row r="191" spans="1:9" x14ac:dyDescent="0.25">
      <c r="A191">
        <v>40349</v>
      </c>
      <c r="B191">
        <v>18</v>
      </c>
      <c r="C191" t="s">
        <v>252</v>
      </c>
      <c r="D191" t="s">
        <v>255</v>
      </c>
      <c r="E191" t="s">
        <v>263</v>
      </c>
      <c r="F191" t="s">
        <v>260</v>
      </c>
      <c r="G191">
        <v>24.95</v>
      </c>
      <c r="H191">
        <v>4</v>
      </c>
      <c r="I191">
        <v>99.8</v>
      </c>
    </row>
    <row r="192" spans="1:9" x14ac:dyDescent="0.25">
      <c r="A192">
        <v>40298</v>
      </c>
      <c r="B192">
        <v>36</v>
      </c>
      <c r="C192" t="s">
        <v>242</v>
      </c>
      <c r="D192" t="s">
        <v>248</v>
      </c>
      <c r="E192" t="s">
        <v>263</v>
      </c>
      <c r="F192" t="s">
        <v>254</v>
      </c>
      <c r="G192">
        <v>24.95</v>
      </c>
      <c r="H192">
        <v>1</v>
      </c>
      <c r="I192">
        <v>24.95</v>
      </c>
    </row>
    <row r="193" spans="1:9" x14ac:dyDescent="0.25">
      <c r="A193">
        <v>40465</v>
      </c>
      <c r="B193">
        <v>61</v>
      </c>
      <c r="C193" t="s">
        <v>252</v>
      </c>
      <c r="D193" t="s">
        <v>248</v>
      </c>
      <c r="E193" t="s">
        <v>249</v>
      </c>
      <c r="F193" t="s">
        <v>260</v>
      </c>
      <c r="G193">
        <v>22.95</v>
      </c>
      <c r="H193">
        <v>5</v>
      </c>
      <c r="I193">
        <v>114.75</v>
      </c>
    </row>
    <row r="194" spans="1:9" x14ac:dyDescent="0.25">
      <c r="A194">
        <v>40394</v>
      </c>
      <c r="B194">
        <v>22</v>
      </c>
      <c r="C194" t="s">
        <v>252</v>
      </c>
      <c r="D194" t="s">
        <v>256</v>
      </c>
      <c r="E194" t="s">
        <v>251</v>
      </c>
      <c r="F194" t="s">
        <v>250</v>
      </c>
      <c r="G194">
        <v>19.95</v>
      </c>
      <c r="H194">
        <v>3</v>
      </c>
      <c r="I194">
        <v>59.849999999999994</v>
      </c>
    </row>
    <row r="195" spans="1:9" x14ac:dyDescent="0.25">
      <c r="A195">
        <v>40479</v>
      </c>
      <c r="B195">
        <v>55</v>
      </c>
      <c r="C195" t="s">
        <v>242</v>
      </c>
      <c r="D195" t="s">
        <v>257</v>
      </c>
      <c r="E195" t="s">
        <v>253</v>
      </c>
      <c r="F195" t="s">
        <v>250</v>
      </c>
      <c r="G195">
        <v>21.95</v>
      </c>
      <c r="H195">
        <v>2</v>
      </c>
      <c r="I195">
        <v>43.9</v>
      </c>
    </row>
    <row r="196" spans="1:9" x14ac:dyDescent="0.25">
      <c r="A196">
        <v>40486</v>
      </c>
      <c r="B196">
        <v>27</v>
      </c>
      <c r="C196" t="s">
        <v>252</v>
      </c>
      <c r="D196" t="s">
        <v>255</v>
      </c>
      <c r="E196" t="s">
        <v>261</v>
      </c>
      <c r="F196" t="s">
        <v>250</v>
      </c>
      <c r="G196">
        <v>24.95</v>
      </c>
      <c r="H196">
        <v>3</v>
      </c>
      <c r="I196">
        <v>74.849999999999994</v>
      </c>
    </row>
    <row r="197" spans="1:9" x14ac:dyDescent="0.25">
      <c r="A197">
        <v>40183</v>
      </c>
      <c r="B197">
        <v>49</v>
      </c>
      <c r="C197" t="s">
        <v>252</v>
      </c>
      <c r="D197" t="s">
        <v>257</v>
      </c>
      <c r="E197" t="s">
        <v>251</v>
      </c>
      <c r="F197" t="s">
        <v>260</v>
      </c>
      <c r="G197">
        <v>19.95</v>
      </c>
      <c r="H197">
        <v>1</v>
      </c>
      <c r="I197">
        <v>19.95</v>
      </c>
    </row>
    <row r="198" spans="1:9" x14ac:dyDescent="0.25">
      <c r="A198">
        <v>40523</v>
      </c>
      <c r="B198">
        <v>29</v>
      </c>
      <c r="C198" t="s">
        <v>242</v>
      </c>
      <c r="D198" t="s">
        <v>256</v>
      </c>
      <c r="E198" t="s">
        <v>249</v>
      </c>
      <c r="F198" t="s">
        <v>250</v>
      </c>
      <c r="G198">
        <v>22.95</v>
      </c>
      <c r="H198">
        <v>1</v>
      </c>
      <c r="I198">
        <v>22.95</v>
      </c>
    </row>
    <row r="199" spans="1:9" x14ac:dyDescent="0.25">
      <c r="A199">
        <v>40377</v>
      </c>
      <c r="B199">
        <v>33</v>
      </c>
      <c r="C199" t="s">
        <v>252</v>
      </c>
      <c r="D199" t="s">
        <v>257</v>
      </c>
      <c r="E199" t="s">
        <v>253</v>
      </c>
      <c r="F199" t="s">
        <v>250</v>
      </c>
      <c r="G199">
        <v>21.95</v>
      </c>
      <c r="H199">
        <v>7</v>
      </c>
      <c r="I199">
        <v>153.65</v>
      </c>
    </row>
    <row r="200" spans="1:9" x14ac:dyDescent="0.25">
      <c r="A200">
        <v>40329</v>
      </c>
      <c r="B200">
        <v>52</v>
      </c>
      <c r="C200" t="s">
        <v>252</v>
      </c>
      <c r="D200" t="s">
        <v>256</v>
      </c>
      <c r="E200" t="s">
        <v>251</v>
      </c>
      <c r="F200" t="s">
        <v>250</v>
      </c>
      <c r="G200">
        <v>19.95</v>
      </c>
      <c r="H200">
        <v>2</v>
      </c>
      <c r="I200">
        <v>39.9</v>
      </c>
    </row>
    <row r="201" spans="1:9" x14ac:dyDescent="0.25">
      <c r="A201">
        <v>40528</v>
      </c>
      <c r="B201">
        <v>26</v>
      </c>
      <c r="C201" t="s">
        <v>242</v>
      </c>
      <c r="D201" t="s">
        <v>257</v>
      </c>
      <c r="E201" t="s">
        <v>253</v>
      </c>
      <c r="F201" t="s">
        <v>250</v>
      </c>
      <c r="G201">
        <v>21.95</v>
      </c>
      <c r="H201">
        <v>6</v>
      </c>
      <c r="I201">
        <v>131.69999999999999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4501B6-86AD-4ACC-A161-2A7E2A6305C1}">
  <dimension ref="A1:K14"/>
  <sheetViews>
    <sheetView workbookViewId="0">
      <selection activeCell="M23" sqref="M23"/>
    </sheetView>
  </sheetViews>
  <sheetFormatPr defaultRowHeight="15" x14ac:dyDescent="0.25"/>
  <sheetData>
    <row r="1" spans="1:11" ht="26.25" thickBot="1" x14ac:dyDescent="0.3">
      <c r="A1" s="95" t="s">
        <v>144</v>
      </c>
      <c r="B1" s="95" t="s">
        <v>145</v>
      </c>
      <c r="C1" s="95" t="s">
        <v>146</v>
      </c>
    </row>
    <row r="2" spans="1:11" ht="15.75" thickBot="1" x14ac:dyDescent="0.3">
      <c r="A2" s="96">
        <v>1</v>
      </c>
      <c r="B2" s="96">
        <v>7</v>
      </c>
      <c r="C2" s="96">
        <v>0.15</v>
      </c>
    </row>
    <row r="3" spans="1:11" ht="15.75" thickBot="1" x14ac:dyDescent="0.3">
      <c r="A3" s="96">
        <v>2</v>
      </c>
      <c r="B3" s="96">
        <v>2</v>
      </c>
      <c r="C3" s="96">
        <v>0.1</v>
      </c>
    </row>
    <row r="4" spans="1:11" ht="15.75" thickBot="1" x14ac:dyDescent="0.3">
      <c r="A4" s="96">
        <v>3</v>
      </c>
      <c r="B4" s="96">
        <v>6</v>
      </c>
      <c r="C4" s="96">
        <v>0.13</v>
      </c>
    </row>
    <row r="5" spans="1:11" ht="15.75" thickBot="1" x14ac:dyDescent="0.3">
      <c r="A5" s="96">
        <v>4</v>
      </c>
      <c r="B5" s="96">
        <v>4</v>
      </c>
      <c r="C5" s="96">
        <v>0.15</v>
      </c>
    </row>
    <row r="6" spans="1:11" ht="15.75" thickBot="1" x14ac:dyDescent="0.3">
      <c r="A6" s="96">
        <v>5</v>
      </c>
      <c r="B6" s="96">
        <v>14</v>
      </c>
      <c r="C6" s="96">
        <v>0.25</v>
      </c>
      <c r="K6">
        <f>CORREL(B2:B13,C2:C13)</f>
        <v>0.91666569864193181</v>
      </c>
    </row>
    <row r="7" spans="1:11" ht="15.75" thickBot="1" x14ac:dyDescent="0.3">
      <c r="A7" s="96">
        <v>6</v>
      </c>
      <c r="B7" s="96">
        <v>15</v>
      </c>
      <c r="C7" s="96">
        <v>0.27</v>
      </c>
    </row>
    <row r="8" spans="1:11" ht="15.75" thickBot="1" x14ac:dyDescent="0.3">
      <c r="A8" s="96">
        <v>7</v>
      </c>
      <c r="B8" s="96">
        <v>16</v>
      </c>
      <c r="C8" s="96">
        <v>0.24</v>
      </c>
    </row>
    <row r="9" spans="1:11" ht="15.75" thickBot="1" x14ac:dyDescent="0.3">
      <c r="A9" s="96">
        <v>8</v>
      </c>
      <c r="B9" s="96">
        <v>12</v>
      </c>
      <c r="C9" s="96">
        <v>0.2</v>
      </c>
    </row>
    <row r="10" spans="1:11" ht="15.75" thickBot="1" x14ac:dyDescent="0.3">
      <c r="A10" s="96">
        <v>9</v>
      </c>
      <c r="B10" s="96">
        <v>14</v>
      </c>
      <c r="C10" s="96">
        <v>0.27</v>
      </c>
    </row>
    <row r="11" spans="1:11" ht="15.75" thickBot="1" x14ac:dyDescent="0.3">
      <c r="A11" s="96">
        <v>10</v>
      </c>
      <c r="B11" s="96">
        <v>20</v>
      </c>
      <c r="C11" s="96">
        <v>0.44</v>
      </c>
    </row>
    <row r="12" spans="1:11" ht="15.75" thickBot="1" x14ac:dyDescent="0.3">
      <c r="A12" s="96">
        <v>11</v>
      </c>
      <c r="B12" s="96">
        <v>15</v>
      </c>
      <c r="C12" s="96">
        <v>0.34</v>
      </c>
    </row>
    <row r="13" spans="1:11" ht="15.75" thickBot="1" x14ac:dyDescent="0.3">
      <c r="A13" s="96">
        <v>12</v>
      </c>
      <c r="B13" s="96">
        <v>7</v>
      </c>
      <c r="C13" s="96">
        <v>0.17</v>
      </c>
    </row>
    <row r="14" spans="1:11" ht="15.75" thickBot="1" x14ac:dyDescent="0.3">
      <c r="A14" s="95" t="s">
        <v>147</v>
      </c>
      <c r="B14" s="95">
        <v>132</v>
      </c>
      <c r="C14" s="95">
        <v>2.71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C9EFC1-7C63-4F5F-9D1F-6A6B4A72E684}">
  <dimension ref="A1:N24"/>
  <sheetViews>
    <sheetView workbookViewId="0">
      <selection sqref="A1:C1"/>
    </sheetView>
  </sheetViews>
  <sheetFormatPr defaultRowHeight="15" x14ac:dyDescent="0.25"/>
  <cols>
    <col min="2" max="2" width="9.85546875" bestFit="1" customWidth="1"/>
    <col min="8" max="8" width="19.140625" bestFit="1" customWidth="1"/>
  </cols>
  <sheetData>
    <row r="1" spans="1:12" x14ac:dyDescent="0.25">
      <c r="A1" t="s">
        <v>186</v>
      </c>
      <c r="B1" t="s">
        <v>187</v>
      </c>
      <c r="C1" t="s">
        <v>188</v>
      </c>
    </row>
    <row r="2" spans="1:12" x14ac:dyDescent="0.25">
      <c r="A2">
        <v>29</v>
      </c>
      <c r="B2">
        <v>28</v>
      </c>
      <c r="C2">
        <v>25</v>
      </c>
    </row>
    <row r="3" spans="1:12" x14ac:dyDescent="0.25">
      <c r="A3">
        <v>30</v>
      </c>
      <c r="B3">
        <v>29</v>
      </c>
      <c r="C3">
        <v>28</v>
      </c>
    </row>
    <row r="4" spans="1:12" x14ac:dyDescent="0.25">
      <c r="A4">
        <v>31</v>
      </c>
      <c r="B4">
        <v>27</v>
      </c>
      <c r="C4">
        <v>29</v>
      </c>
    </row>
    <row r="5" spans="1:12" x14ac:dyDescent="0.25">
      <c r="A5">
        <v>31</v>
      </c>
      <c r="B5">
        <v>30</v>
      </c>
      <c r="C5">
        <v>27</v>
      </c>
    </row>
    <row r="6" spans="1:12" x14ac:dyDescent="0.25">
      <c r="A6">
        <v>29</v>
      </c>
      <c r="B6">
        <v>29</v>
      </c>
      <c r="C6">
        <v>29</v>
      </c>
    </row>
    <row r="10" spans="1:12" x14ac:dyDescent="0.25">
      <c r="H10" t="s">
        <v>189</v>
      </c>
    </row>
    <row r="12" spans="1:12" ht="15.75" thickBot="1" x14ac:dyDescent="0.3">
      <c r="H12" t="s">
        <v>190</v>
      </c>
    </row>
    <row r="13" spans="1:12" x14ac:dyDescent="0.25">
      <c r="H13" s="101" t="s">
        <v>191</v>
      </c>
      <c r="I13" s="101" t="s">
        <v>192</v>
      </c>
      <c r="J13" s="101" t="s">
        <v>193</v>
      </c>
      <c r="K13" s="101" t="s">
        <v>194</v>
      </c>
      <c r="L13" s="101" t="s">
        <v>195</v>
      </c>
    </row>
    <row r="14" spans="1:12" x14ac:dyDescent="0.25">
      <c r="H14" s="99" t="s">
        <v>196</v>
      </c>
      <c r="I14" s="99">
        <v>5</v>
      </c>
      <c r="J14" s="99">
        <v>150</v>
      </c>
      <c r="K14" s="99">
        <v>30</v>
      </c>
      <c r="L14" s="99">
        <v>1</v>
      </c>
    </row>
    <row r="15" spans="1:12" x14ac:dyDescent="0.25">
      <c r="H15" s="99" t="s">
        <v>197</v>
      </c>
      <c r="I15" s="99">
        <v>5</v>
      </c>
      <c r="J15" s="99">
        <v>143</v>
      </c>
      <c r="K15" s="99">
        <v>28.6</v>
      </c>
      <c r="L15" s="99">
        <v>1.3</v>
      </c>
    </row>
    <row r="16" spans="1:12" ht="15.75" thickBot="1" x14ac:dyDescent="0.3">
      <c r="H16" s="100" t="s">
        <v>198</v>
      </c>
      <c r="I16" s="100">
        <v>5</v>
      </c>
      <c r="J16" s="100">
        <v>138</v>
      </c>
      <c r="K16" s="100">
        <v>27.6</v>
      </c>
      <c r="L16" s="100">
        <v>2.8</v>
      </c>
    </row>
    <row r="19" spans="8:14" ht="15.75" thickBot="1" x14ac:dyDescent="0.3">
      <c r="H19" t="s">
        <v>199</v>
      </c>
    </row>
    <row r="20" spans="8:14" x14ac:dyDescent="0.25">
      <c r="H20" s="101" t="s">
        <v>200</v>
      </c>
      <c r="I20" s="101" t="s">
        <v>201</v>
      </c>
      <c r="J20" s="101" t="s">
        <v>202</v>
      </c>
      <c r="K20" s="101" t="s">
        <v>203</v>
      </c>
      <c r="L20" s="101" t="s">
        <v>204</v>
      </c>
      <c r="M20" s="101" t="s">
        <v>205</v>
      </c>
      <c r="N20" s="101" t="s">
        <v>206</v>
      </c>
    </row>
    <row r="21" spans="8:14" x14ac:dyDescent="0.25">
      <c r="H21" s="99" t="s">
        <v>207</v>
      </c>
      <c r="I21" s="99">
        <v>14.533333333333331</v>
      </c>
      <c r="J21" s="99">
        <v>2</v>
      </c>
      <c r="K21" s="99">
        <v>7.2666666666666657</v>
      </c>
      <c r="L21" s="99">
        <v>4.2745098039215685</v>
      </c>
      <c r="M21" s="99">
        <v>3.9658915776990565E-2</v>
      </c>
      <c r="N21" s="99">
        <v>3.8852938346523942</v>
      </c>
    </row>
    <row r="22" spans="8:14" x14ac:dyDescent="0.25">
      <c r="H22" s="99" t="s">
        <v>208</v>
      </c>
      <c r="I22" s="99">
        <v>20.399999999999999</v>
      </c>
      <c r="J22" s="99">
        <v>12</v>
      </c>
      <c r="K22" s="99">
        <v>1.7</v>
      </c>
      <c r="L22" s="99"/>
      <c r="M22" s="99"/>
      <c r="N22" s="99"/>
    </row>
    <row r="23" spans="8:14" x14ac:dyDescent="0.25">
      <c r="H23" s="99"/>
      <c r="I23" s="99"/>
      <c r="J23" s="99"/>
      <c r="K23" s="99"/>
      <c r="L23" s="99"/>
      <c r="M23" s="99"/>
      <c r="N23" s="99"/>
    </row>
    <row r="24" spans="8:14" ht="15.75" thickBot="1" x14ac:dyDescent="0.3">
      <c r="H24" s="100" t="s">
        <v>147</v>
      </c>
      <c r="I24" s="100">
        <v>34.93333333333333</v>
      </c>
      <c r="J24" s="100">
        <v>14</v>
      </c>
      <c r="K24" s="100"/>
      <c r="L24" s="100"/>
      <c r="M24" s="100"/>
      <c r="N24" s="100"/>
    </row>
  </sheetData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C2624-F7D1-4230-98AA-8305C23B5DD7}">
  <dimension ref="A1:N24"/>
  <sheetViews>
    <sheetView workbookViewId="0">
      <selection sqref="A1:C1"/>
    </sheetView>
  </sheetViews>
  <sheetFormatPr defaultRowHeight="15" x14ac:dyDescent="0.25"/>
  <sheetData>
    <row r="1" spans="1:12" x14ac:dyDescent="0.25">
      <c r="A1" t="s">
        <v>186</v>
      </c>
      <c r="B1" t="s">
        <v>187</v>
      </c>
      <c r="C1" t="s">
        <v>188</v>
      </c>
    </row>
    <row r="2" spans="1:12" x14ac:dyDescent="0.25">
      <c r="A2">
        <v>10</v>
      </c>
      <c r="B2">
        <v>11</v>
      </c>
      <c r="C2">
        <v>12</v>
      </c>
    </row>
    <row r="3" spans="1:12" x14ac:dyDescent="0.25">
      <c r="A3">
        <v>12</v>
      </c>
      <c r="B3">
        <v>14</v>
      </c>
      <c r="C3">
        <v>13</v>
      </c>
    </row>
    <row r="4" spans="1:12" x14ac:dyDescent="0.25">
      <c r="A4">
        <v>18</v>
      </c>
      <c r="B4">
        <v>19</v>
      </c>
      <c r="C4">
        <v>17</v>
      </c>
    </row>
    <row r="5" spans="1:12" x14ac:dyDescent="0.25">
      <c r="A5">
        <v>24</v>
      </c>
      <c r="B5">
        <v>23</v>
      </c>
      <c r="C5">
        <v>25</v>
      </c>
    </row>
    <row r="6" spans="1:12" x14ac:dyDescent="0.25">
      <c r="A6">
        <v>36</v>
      </c>
      <c r="B6">
        <v>38</v>
      </c>
      <c r="C6">
        <v>37</v>
      </c>
    </row>
    <row r="10" spans="1:12" x14ac:dyDescent="0.25">
      <c r="H10" t="s">
        <v>189</v>
      </c>
    </row>
    <row r="12" spans="1:12" ht="15.75" thickBot="1" x14ac:dyDescent="0.3">
      <c r="H12" t="s">
        <v>190</v>
      </c>
    </row>
    <row r="13" spans="1:12" x14ac:dyDescent="0.25">
      <c r="H13" s="101" t="s">
        <v>191</v>
      </c>
      <c r="I13" s="101" t="s">
        <v>192</v>
      </c>
      <c r="J13" s="101" t="s">
        <v>193</v>
      </c>
      <c r="K13" s="101" t="s">
        <v>194</v>
      </c>
      <c r="L13" s="101" t="s">
        <v>195</v>
      </c>
    </row>
    <row r="14" spans="1:12" x14ac:dyDescent="0.25">
      <c r="H14" s="99" t="s">
        <v>196</v>
      </c>
      <c r="I14" s="99">
        <v>5</v>
      </c>
      <c r="J14" s="99">
        <v>100</v>
      </c>
      <c r="K14" s="99">
        <v>20</v>
      </c>
      <c r="L14" s="99">
        <v>110</v>
      </c>
    </row>
    <row r="15" spans="1:12" x14ac:dyDescent="0.25">
      <c r="H15" s="99" t="s">
        <v>197</v>
      </c>
      <c r="I15" s="99">
        <v>5</v>
      </c>
      <c r="J15" s="99">
        <v>105</v>
      </c>
      <c r="K15" s="99">
        <v>21</v>
      </c>
      <c r="L15" s="99">
        <v>111.5</v>
      </c>
    </row>
    <row r="16" spans="1:12" ht="15.75" thickBot="1" x14ac:dyDescent="0.3">
      <c r="H16" s="100" t="s">
        <v>198</v>
      </c>
      <c r="I16" s="100">
        <v>5</v>
      </c>
      <c r="J16" s="100">
        <v>104</v>
      </c>
      <c r="K16" s="100">
        <v>20.8</v>
      </c>
      <c r="L16" s="100">
        <v>108.20000000000005</v>
      </c>
    </row>
    <row r="19" spans="8:14" ht="15.75" thickBot="1" x14ac:dyDescent="0.3">
      <c r="H19" t="s">
        <v>199</v>
      </c>
    </row>
    <row r="20" spans="8:14" x14ac:dyDescent="0.25">
      <c r="H20" s="101" t="s">
        <v>200</v>
      </c>
      <c r="I20" s="101" t="s">
        <v>201</v>
      </c>
      <c r="J20" s="101" t="s">
        <v>202</v>
      </c>
      <c r="K20" s="101" t="s">
        <v>203</v>
      </c>
      <c r="L20" s="101" t="s">
        <v>204</v>
      </c>
      <c r="M20" s="101" t="s">
        <v>205</v>
      </c>
      <c r="N20" s="101" t="s">
        <v>206</v>
      </c>
    </row>
    <row r="21" spans="8:14" x14ac:dyDescent="0.25">
      <c r="H21" s="99" t="s">
        <v>207</v>
      </c>
      <c r="I21" s="99">
        <v>2.8000000000001819</v>
      </c>
      <c r="J21" s="99">
        <v>2</v>
      </c>
      <c r="K21" s="99">
        <v>1.4000000000000909</v>
      </c>
      <c r="L21" s="99">
        <v>1.2738853503185541E-2</v>
      </c>
      <c r="M21" s="99">
        <v>0.98735527548832591</v>
      </c>
      <c r="N21" s="99">
        <v>3.8852938346523942</v>
      </c>
    </row>
    <row r="22" spans="8:14" x14ac:dyDescent="0.25">
      <c r="H22" s="99" t="s">
        <v>208</v>
      </c>
      <c r="I22" s="99">
        <v>1318.8</v>
      </c>
      <c r="J22" s="99">
        <v>12</v>
      </c>
      <c r="K22" s="99">
        <v>109.89999999999999</v>
      </c>
      <c r="L22" s="99"/>
      <c r="M22" s="99"/>
      <c r="N22" s="99"/>
    </row>
    <row r="23" spans="8:14" x14ac:dyDescent="0.25">
      <c r="H23" s="99"/>
      <c r="I23" s="99"/>
      <c r="J23" s="99"/>
      <c r="K23" s="99"/>
      <c r="L23" s="99"/>
      <c r="M23" s="99"/>
      <c r="N23" s="99"/>
    </row>
    <row r="24" spans="8:14" ht="15.75" thickBot="1" x14ac:dyDescent="0.3">
      <c r="H24" s="100" t="s">
        <v>147</v>
      </c>
      <c r="I24" s="100">
        <v>1321.6000000000001</v>
      </c>
      <c r="J24" s="100">
        <v>14</v>
      </c>
      <c r="K24" s="100"/>
      <c r="L24" s="100"/>
      <c r="M24" s="100"/>
      <c r="N24" s="100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F26F96-9BFF-4FB6-85DA-25E50AC7B589}">
  <dimension ref="A1:N24"/>
  <sheetViews>
    <sheetView workbookViewId="0">
      <selection sqref="A1:C1"/>
    </sheetView>
  </sheetViews>
  <sheetFormatPr defaultRowHeight="15" x14ac:dyDescent="0.25"/>
  <sheetData>
    <row r="1" spans="1:12" x14ac:dyDescent="0.25">
      <c r="A1" t="s">
        <v>186</v>
      </c>
      <c r="B1" t="s">
        <v>187</v>
      </c>
      <c r="C1" t="s">
        <v>188</v>
      </c>
    </row>
    <row r="2" spans="1:12" x14ac:dyDescent="0.25">
      <c r="A2">
        <v>29</v>
      </c>
      <c r="B2">
        <v>17</v>
      </c>
      <c r="C2">
        <v>10</v>
      </c>
    </row>
    <row r="3" spans="1:12" x14ac:dyDescent="0.25">
      <c r="A3">
        <v>29</v>
      </c>
      <c r="B3">
        <v>18</v>
      </c>
      <c r="C3">
        <v>11</v>
      </c>
    </row>
    <row r="4" spans="1:12" x14ac:dyDescent="0.25">
      <c r="A4">
        <v>30</v>
      </c>
      <c r="B4">
        <v>19</v>
      </c>
      <c r="C4">
        <v>12</v>
      </c>
    </row>
    <row r="5" spans="1:12" x14ac:dyDescent="0.25">
      <c r="A5">
        <v>31</v>
      </c>
      <c r="B5">
        <v>19</v>
      </c>
      <c r="C5">
        <v>12</v>
      </c>
    </row>
    <row r="6" spans="1:12" x14ac:dyDescent="0.25">
      <c r="A6">
        <v>31</v>
      </c>
      <c r="B6">
        <v>20</v>
      </c>
      <c r="C6">
        <v>13</v>
      </c>
    </row>
    <row r="10" spans="1:12" x14ac:dyDescent="0.25">
      <c r="H10" t="s">
        <v>189</v>
      </c>
    </row>
    <row r="12" spans="1:12" ht="15.75" thickBot="1" x14ac:dyDescent="0.3">
      <c r="H12" t="s">
        <v>190</v>
      </c>
    </row>
    <row r="13" spans="1:12" x14ac:dyDescent="0.25">
      <c r="H13" s="101" t="s">
        <v>191</v>
      </c>
      <c r="I13" s="101" t="s">
        <v>192</v>
      </c>
      <c r="J13" s="101" t="s">
        <v>193</v>
      </c>
      <c r="K13" s="101" t="s">
        <v>194</v>
      </c>
      <c r="L13" s="101" t="s">
        <v>195</v>
      </c>
    </row>
    <row r="14" spans="1:12" x14ac:dyDescent="0.25">
      <c r="H14" s="99" t="s">
        <v>196</v>
      </c>
      <c r="I14" s="99">
        <v>5</v>
      </c>
      <c r="J14" s="99">
        <v>150</v>
      </c>
      <c r="K14" s="99">
        <v>30</v>
      </c>
      <c r="L14" s="99">
        <v>1</v>
      </c>
    </row>
    <row r="15" spans="1:12" x14ac:dyDescent="0.25">
      <c r="H15" s="99" t="s">
        <v>197</v>
      </c>
      <c r="I15" s="99">
        <v>5</v>
      </c>
      <c r="J15" s="99">
        <v>93</v>
      </c>
      <c r="K15" s="99">
        <v>18.600000000000001</v>
      </c>
      <c r="L15" s="99">
        <v>1.2999999999999998</v>
      </c>
    </row>
    <row r="16" spans="1:12" ht="15.75" thickBot="1" x14ac:dyDescent="0.3">
      <c r="H16" s="100" t="s">
        <v>198</v>
      </c>
      <c r="I16" s="100">
        <v>5</v>
      </c>
      <c r="J16" s="100">
        <v>58</v>
      </c>
      <c r="K16" s="100">
        <v>11.6</v>
      </c>
      <c r="L16" s="100">
        <v>1.2999999999999998</v>
      </c>
    </row>
    <row r="19" spans="8:14" ht="15.75" thickBot="1" x14ac:dyDescent="0.3">
      <c r="H19" t="s">
        <v>199</v>
      </c>
    </row>
    <row r="20" spans="8:14" x14ac:dyDescent="0.25">
      <c r="H20" s="101" t="s">
        <v>200</v>
      </c>
      <c r="I20" s="101" t="s">
        <v>201</v>
      </c>
      <c r="J20" s="101" t="s">
        <v>202</v>
      </c>
      <c r="K20" s="101" t="s">
        <v>203</v>
      </c>
      <c r="L20" s="101" t="s">
        <v>204</v>
      </c>
      <c r="M20" s="101" t="s">
        <v>205</v>
      </c>
      <c r="N20" s="101" t="s">
        <v>206</v>
      </c>
    </row>
    <row r="21" spans="8:14" x14ac:dyDescent="0.25">
      <c r="H21" s="99" t="s">
        <v>207</v>
      </c>
      <c r="I21" s="99">
        <v>862.5333333333333</v>
      </c>
      <c r="J21" s="99">
        <v>2</v>
      </c>
      <c r="K21" s="99">
        <v>431.26666666666665</v>
      </c>
      <c r="L21" s="99">
        <v>359.38888888888891</v>
      </c>
      <c r="M21" s="99">
        <v>1.9605389812471624E-11</v>
      </c>
      <c r="N21" s="99">
        <v>3.8852938346523942</v>
      </c>
    </row>
    <row r="22" spans="8:14" x14ac:dyDescent="0.25">
      <c r="H22" s="99" t="s">
        <v>208</v>
      </c>
      <c r="I22" s="99">
        <v>14.399999999999999</v>
      </c>
      <c r="J22" s="99">
        <v>12</v>
      </c>
      <c r="K22" s="99">
        <v>1.2</v>
      </c>
      <c r="L22" s="99"/>
      <c r="M22" s="99"/>
      <c r="N22" s="99"/>
    </row>
    <row r="23" spans="8:14" x14ac:dyDescent="0.25">
      <c r="H23" s="99"/>
      <c r="I23" s="99"/>
      <c r="J23" s="99"/>
      <c r="K23" s="99"/>
      <c r="L23" s="99"/>
      <c r="M23" s="99"/>
      <c r="N23" s="99"/>
    </row>
    <row r="24" spans="8:14" ht="15.75" thickBot="1" x14ac:dyDescent="0.3">
      <c r="H24" s="100" t="s">
        <v>147</v>
      </c>
      <c r="I24" s="100">
        <v>876.93333333333328</v>
      </c>
      <c r="J24" s="100">
        <v>14</v>
      </c>
      <c r="K24" s="100"/>
      <c r="L24" s="100"/>
      <c r="M24" s="100"/>
      <c r="N24" s="100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DC302A-2E7A-4E4E-AB2B-8DBC8D47DA25}">
  <dimension ref="A1:N24"/>
  <sheetViews>
    <sheetView workbookViewId="0">
      <selection activeCell="Q4" sqref="Q4"/>
    </sheetView>
  </sheetViews>
  <sheetFormatPr defaultRowHeight="15" x14ac:dyDescent="0.25"/>
  <sheetData>
    <row r="1" spans="1:12" x14ac:dyDescent="0.25">
      <c r="A1" t="s">
        <v>186</v>
      </c>
      <c r="B1" t="s">
        <v>187</v>
      </c>
      <c r="C1" t="s">
        <v>188</v>
      </c>
    </row>
    <row r="2" spans="1:12" x14ac:dyDescent="0.25">
      <c r="A2">
        <v>29</v>
      </c>
      <c r="B2">
        <v>28</v>
      </c>
      <c r="C2">
        <v>25</v>
      </c>
    </row>
    <row r="3" spans="1:12" x14ac:dyDescent="0.25">
      <c r="A3">
        <v>30</v>
      </c>
      <c r="B3">
        <v>29</v>
      </c>
      <c r="C3">
        <v>28</v>
      </c>
    </row>
    <row r="4" spans="1:12" x14ac:dyDescent="0.25">
      <c r="A4">
        <v>31</v>
      </c>
      <c r="B4">
        <v>27</v>
      </c>
      <c r="C4">
        <v>29</v>
      </c>
    </row>
    <row r="5" spans="1:12" x14ac:dyDescent="0.25">
      <c r="A5">
        <v>31</v>
      </c>
      <c r="B5">
        <v>30</v>
      </c>
      <c r="C5">
        <v>27</v>
      </c>
    </row>
    <row r="6" spans="1:12" x14ac:dyDescent="0.25">
      <c r="A6">
        <v>29</v>
      </c>
      <c r="B6">
        <v>29</v>
      </c>
      <c r="C6">
        <v>29</v>
      </c>
    </row>
    <row r="10" spans="1:12" x14ac:dyDescent="0.25">
      <c r="H10" t="s">
        <v>189</v>
      </c>
    </row>
    <row r="12" spans="1:12" ht="15.75" thickBot="1" x14ac:dyDescent="0.3">
      <c r="H12" t="s">
        <v>190</v>
      </c>
    </row>
    <row r="13" spans="1:12" x14ac:dyDescent="0.25">
      <c r="H13" s="101" t="s">
        <v>191</v>
      </c>
      <c r="I13" s="101" t="s">
        <v>192</v>
      </c>
      <c r="J13" s="101" t="s">
        <v>193</v>
      </c>
      <c r="K13" s="101" t="s">
        <v>194</v>
      </c>
      <c r="L13" s="101" t="s">
        <v>195</v>
      </c>
    </row>
    <row r="14" spans="1:12" x14ac:dyDescent="0.25">
      <c r="H14" s="99" t="s">
        <v>196</v>
      </c>
      <c r="I14" s="99">
        <v>5</v>
      </c>
      <c r="J14" s="99">
        <v>150</v>
      </c>
      <c r="K14" s="99">
        <v>30</v>
      </c>
      <c r="L14" s="99">
        <v>1</v>
      </c>
    </row>
    <row r="15" spans="1:12" x14ac:dyDescent="0.25">
      <c r="H15" s="99" t="s">
        <v>197</v>
      </c>
      <c r="I15" s="99">
        <v>5</v>
      </c>
      <c r="J15" s="99">
        <v>143</v>
      </c>
      <c r="K15" s="99">
        <v>28.6</v>
      </c>
      <c r="L15" s="99">
        <v>1.3</v>
      </c>
    </row>
    <row r="16" spans="1:12" ht="15.75" thickBot="1" x14ac:dyDescent="0.3">
      <c r="H16" s="100" t="s">
        <v>198</v>
      </c>
      <c r="I16" s="100">
        <v>5</v>
      </c>
      <c r="J16" s="100">
        <v>138</v>
      </c>
      <c r="K16" s="100">
        <v>27.6</v>
      </c>
      <c r="L16" s="100">
        <v>2.8</v>
      </c>
    </row>
    <row r="19" spans="8:14" ht="15.75" thickBot="1" x14ac:dyDescent="0.3">
      <c r="H19" t="s">
        <v>199</v>
      </c>
    </row>
    <row r="20" spans="8:14" x14ac:dyDescent="0.25">
      <c r="H20" s="101" t="s">
        <v>200</v>
      </c>
      <c r="I20" s="101" t="s">
        <v>201</v>
      </c>
      <c r="J20" s="101" t="s">
        <v>202</v>
      </c>
      <c r="K20" s="101" t="s">
        <v>203</v>
      </c>
      <c r="L20" s="101" t="s">
        <v>204</v>
      </c>
      <c r="M20" s="101" t="s">
        <v>205</v>
      </c>
      <c r="N20" s="101" t="s">
        <v>206</v>
      </c>
    </row>
    <row r="21" spans="8:14" x14ac:dyDescent="0.25">
      <c r="H21" s="99" t="s">
        <v>207</v>
      </c>
      <c r="I21" s="99">
        <v>14.533333333333331</v>
      </c>
      <c r="J21" s="99">
        <v>2</v>
      </c>
      <c r="K21" s="99">
        <v>7.2666666666666657</v>
      </c>
      <c r="L21" s="99">
        <v>4.2745098039215685</v>
      </c>
      <c r="M21" s="99">
        <v>3.9658915776990565E-2</v>
      </c>
      <c r="N21" s="99">
        <v>3.8852938346523942</v>
      </c>
    </row>
    <row r="22" spans="8:14" x14ac:dyDescent="0.25">
      <c r="H22" s="99" t="s">
        <v>208</v>
      </c>
      <c r="I22" s="99">
        <v>20.399999999999999</v>
      </c>
      <c r="J22" s="99">
        <v>12</v>
      </c>
      <c r="K22" s="99">
        <v>1.7</v>
      </c>
      <c r="L22" s="99"/>
      <c r="M22" s="99"/>
      <c r="N22" s="99"/>
    </row>
    <row r="23" spans="8:14" x14ac:dyDescent="0.25">
      <c r="H23" s="99"/>
      <c r="I23" s="99"/>
      <c r="J23" s="99"/>
      <c r="K23" s="99"/>
      <c r="L23" s="99"/>
      <c r="M23" s="99"/>
      <c r="N23" s="99"/>
    </row>
    <row r="24" spans="8:14" ht="15.75" thickBot="1" x14ac:dyDescent="0.3">
      <c r="H24" s="100" t="s">
        <v>147</v>
      </c>
      <c r="I24" s="100">
        <v>34.93333333333333</v>
      </c>
      <c r="J24" s="100">
        <v>14</v>
      </c>
      <c r="K24" s="100"/>
      <c r="L24" s="100"/>
      <c r="M24" s="100"/>
      <c r="N24" s="100"/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92304-382C-4E2D-B7EC-3548529BDE59}">
  <dimension ref="A1:D17"/>
  <sheetViews>
    <sheetView zoomScaleNormal="100" workbookViewId="0">
      <selection activeCell="E27" sqref="E27"/>
    </sheetView>
  </sheetViews>
  <sheetFormatPr defaultRowHeight="12.75" x14ac:dyDescent="0.2"/>
  <cols>
    <col min="1" max="1" width="30.7109375" style="29" bestFit="1" customWidth="1"/>
    <col min="2" max="2" width="10.42578125" style="29" customWidth="1"/>
    <col min="3" max="3" width="14.42578125" style="29" bestFit="1" customWidth="1"/>
    <col min="4" max="4" width="10.42578125" style="29" bestFit="1" customWidth="1"/>
    <col min="5" max="16384" width="9.140625" style="29"/>
  </cols>
  <sheetData>
    <row r="1" spans="1:4" x14ac:dyDescent="0.2">
      <c r="A1" s="122" t="s">
        <v>218</v>
      </c>
      <c r="B1" s="122"/>
      <c r="C1" s="122"/>
      <c r="D1" s="122"/>
    </row>
    <row r="2" spans="1:4" ht="25.5" x14ac:dyDescent="0.2">
      <c r="A2" s="29" t="s">
        <v>219</v>
      </c>
      <c r="B2" s="103" t="s">
        <v>220</v>
      </c>
      <c r="C2" s="102" t="s">
        <v>221</v>
      </c>
      <c r="D2" s="102" t="s">
        <v>222</v>
      </c>
    </row>
    <row r="3" spans="1:4" ht="15" x14ac:dyDescent="0.25">
      <c r="A3" s="29" t="s">
        <v>223</v>
      </c>
      <c r="B3" s="104">
        <v>14</v>
      </c>
      <c r="C3" s="29" t="s">
        <v>224</v>
      </c>
      <c r="D3" s="105">
        <v>11</v>
      </c>
    </row>
    <row r="4" spans="1:4" ht="15" x14ac:dyDescent="0.25">
      <c r="A4" s="29" t="s">
        <v>225</v>
      </c>
      <c r="B4" s="104">
        <v>20</v>
      </c>
      <c r="C4" s="29" t="s">
        <v>226</v>
      </c>
      <c r="D4" s="104">
        <v>20.5</v>
      </c>
    </row>
    <row r="5" spans="1:4" ht="15" x14ac:dyDescent="0.25">
      <c r="A5" s="29" t="s">
        <v>227</v>
      </c>
      <c r="B5" s="104">
        <v>30</v>
      </c>
      <c r="C5" s="29" t="s">
        <v>228</v>
      </c>
      <c r="D5" s="104">
        <v>10.15</v>
      </c>
    </row>
    <row r="6" spans="1:4" ht="15" x14ac:dyDescent="0.25">
      <c r="A6" s="29" t="s">
        <v>229</v>
      </c>
      <c r="B6" s="104">
        <v>16.5</v>
      </c>
      <c r="C6" s="29" t="s">
        <v>230</v>
      </c>
      <c r="D6" s="104">
        <v>16</v>
      </c>
    </row>
    <row r="7" spans="1:4" ht="15" x14ac:dyDescent="0.25">
      <c r="A7" s="29" t="s">
        <v>231</v>
      </c>
      <c r="B7" s="104">
        <v>10</v>
      </c>
      <c r="C7" s="29" t="s">
        <v>226</v>
      </c>
      <c r="D7" s="104">
        <v>15.55</v>
      </c>
    </row>
    <row r="8" spans="1:4" ht="15" x14ac:dyDescent="0.25">
      <c r="A8" s="29" t="s">
        <v>232</v>
      </c>
      <c r="B8" s="104">
        <v>18.5</v>
      </c>
      <c r="C8" s="29" t="s">
        <v>226</v>
      </c>
      <c r="D8" s="104">
        <v>10.89</v>
      </c>
    </row>
    <row r="10" spans="1:4" ht="25.5" x14ac:dyDescent="0.2">
      <c r="A10" s="29" t="s">
        <v>233</v>
      </c>
      <c r="B10" s="103" t="s">
        <v>234</v>
      </c>
      <c r="C10" s="102" t="s">
        <v>221</v>
      </c>
      <c r="D10" s="102" t="s">
        <v>235</v>
      </c>
    </row>
    <row r="11" spans="1:4" ht="15" x14ac:dyDescent="0.25">
      <c r="A11" s="29" t="s">
        <v>223</v>
      </c>
      <c r="B11" s="106">
        <v>0.25</v>
      </c>
      <c r="C11" s="29" t="s">
        <v>236</v>
      </c>
      <c r="D11" s="105">
        <f t="shared" ref="D11:D16" si="0">B11/B3*D3</f>
        <v>0.19642857142857142</v>
      </c>
    </row>
    <row r="12" spans="1:4" ht="15" x14ac:dyDescent="0.25">
      <c r="A12" s="29" t="s">
        <v>225</v>
      </c>
      <c r="B12" s="104">
        <v>1</v>
      </c>
      <c r="C12" s="29" t="s">
        <v>237</v>
      </c>
      <c r="D12" s="104">
        <f t="shared" si="0"/>
        <v>1.0250000000000001</v>
      </c>
    </row>
    <row r="13" spans="1:4" ht="15" x14ac:dyDescent="0.25">
      <c r="A13" s="29" t="s">
        <v>227</v>
      </c>
      <c r="B13" s="104">
        <v>6</v>
      </c>
      <c r="C13" s="29" t="s">
        <v>238</v>
      </c>
      <c r="D13" s="104">
        <f t="shared" si="0"/>
        <v>2.0300000000000002</v>
      </c>
    </row>
    <row r="14" spans="1:4" ht="15" x14ac:dyDescent="0.25">
      <c r="A14" s="29" t="s">
        <v>229</v>
      </c>
      <c r="B14" s="104">
        <v>2</v>
      </c>
      <c r="C14" s="29" t="s">
        <v>237</v>
      </c>
      <c r="D14" s="104">
        <f t="shared" si="0"/>
        <v>1.9393939393939394</v>
      </c>
    </row>
    <row r="15" spans="1:4" ht="15" x14ac:dyDescent="0.25">
      <c r="A15" s="29" t="s">
        <v>231</v>
      </c>
      <c r="B15" s="104">
        <v>1</v>
      </c>
      <c r="C15" s="29" t="s">
        <v>237</v>
      </c>
      <c r="D15" s="104">
        <f t="shared" si="0"/>
        <v>1.5550000000000002</v>
      </c>
    </row>
    <row r="16" spans="1:4" ht="15" x14ac:dyDescent="0.25">
      <c r="A16" s="29" t="s">
        <v>232</v>
      </c>
      <c r="B16" s="104">
        <v>1</v>
      </c>
      <c r="C16" s="29" t="s">
        <v>237</v>
      </c>
      <c r="D16" s="104">
        <f t="shared" si="0"/>
        <v>0.58864864864864874</v>
      </c>
    </row>
    <row r="17" spans="1:4" ht="15" x14ac:dyDescent="0.25">
      <c r="A17" s="29" t="s">
        <v>239</v>
      </c>
      <c r="D17" s="105">
        <f>D11+D12+D13+D14+D15+D16</f>
        <v>7.3344711594711605</v>
      </c>
    </row>
  </sheetData>
  <mergeCells count="1">
    <mergeCell ref="A1:D1"/>
  </mergeCells>
  <pageMargins left="0.75" right="0.75" top="1" bottom="1" header="0.5" footer="0.5"/>
  <pageSetup orientation="portrait" horizontalDpi="300" verticalDpi="300" r:id="rId1"/>
  <headerFooter alignWithMargins="0">
    <oddHeader>&amp;LStudent's Name&amp;CTheZone&amp;RDate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AA5B4-591F-48E9-A78F-A2281228935A}">
  <dimension ref="A1:F489"/>
  <sheetViews>
    <sheetView tabSelected="1" workbookViewId="0">
      <selection activeCell="E7" sqref="E7"/>
    </sheetView>
  </sheetViews>
  <sheetFormatPr defaultRowHeight="15" x14ac:dyDescent="0.25"/>
  <cols>
    <col min="1" max="1" width="17.28515625" customWidth="1"/>
    <col min="2" max="2" width="14.5703125" customWidth="1"/>
    <col min="3" max="3" width="16.85546875" customWidth="1"/>
    <col min="5" max="5" width="12.85546875" customWidth="1"/>
    <col min="6" max="6" width="11.42578125" bestFit="1" customWidth="1"/>
  </cols>
  <sheetData>
    <row r="1" spans="1:6" x14ac:dyDescent="0.25">
      <c r="A1" s="123" t="s">
        <v>268</v>
      </c>
      <c r="B1" s="123" t="s">
        <v>240</v>
      </c>
      <c r="C1" s="123" t="s">
        <v>269</v>
      </c>
      <c r="D1" s="123"/>
      <c r="E1" s="123"/>
      <c r="F1" s="123"/>
    </row>
    <row r="2" spans="1:6" x14ac:dyDescent="0.25">
      <c r="A2">
        <v>110</v>
      </c>
      <c r="B2" s="124">
        <v>40787</v>
      </c>
      <c r="C2" t="s">
        <v>270</v>
      </c>
    </row>
    <row r="3" spans="1:6" x14ac:dyDescent="0.25">
      <c r="A3">
        <v>107</v>
      </c>
      <c r="B3" s="124">
        <v>40788</v>
      </c>
      <c r="C3" t="s">
        <v>270</v>
      </c>
    </row>
    <row r="4" spans="1:6" x14ac:dyDescent="0.25">
      <c r="A4">
        <v>100</v>
      </c>
      <c r="B4" s="124">
        <v>40789</v>
      </c>
      <c r="C4" t="s">
        <v>270</v>
      </c>
    </row>
    <row r="5" spans="1:6" x14ac:dyDescent="0.25">
      <c r="A5">
        <v>104</v>
      </c>
      <c r="B5" s="124">
        <v>40790</v>
      </c>
      <c r="C5" t="s">
        <v>270</v>
      </c>
    </row>
    <row r="6" spans="1:6" x14ac:dyDescent="0.25">
      <c r="A6">
        <v>103</v>
      </c>
      <c r="B6" s="124">
        <v>40791</v>
      </c>
      <c r="C6" t="s">
        <v>270</v>
      </c>
    </row>
    <row r="7" spans="1:6" x14ac:dyDescent="0.25">
      <c r="A7">
        <v>100</v>
      </c>
      <c r="B7" s="124">
        <v>40792</v>
      </c>
      <c r="C7" t="s">
        <v>270</v>
      </c>
      <c r="E7" t="s">
        <v>271</v>
      </c>
    </row>
    <row r="8" spans="1:6" x14ac:dyDescent="0.25">
      <c r="A8">
        <v>102</v>
      </c>
      <c r="B8" s="124">
        <v>40793</v>
      </c>
      <c r="C8" t="s">
        <v>270</v>
      </c>
    </row>
    <row r="9" spans="1:6" x14ac:dyDescent="0.25">
      <c r="A9">
        <v>104</v>
      </c>
      <c r="B9" s="124">
        <v>40794</v>
      </c>
      <c r="C9" t="s">
        <v>270</v>
      </c>
    </row>
    <row r="10" spans="1:6" x14ac:dyDescent="0.25">
      <c r="A10">
        <v>116</v>
      </c>
      <c r="B10" s="124">
        <v>40795</v>
      </c>
      <c r="C10" t="s">
        <v>270</v>
      </c>
    </row>
    <row r="11" spans="1:6" x14ac:dyDescent="0.25">
      <c r="A11">
        <v>118</v>
      </c>
      <c r="B11" s="124">
        <v>40796</v>
      </c>
      <c r="C11" t="s">
        <v>270</v>
      </c>
    </row>
    <row r="12" spans="1:6" x14ac:dyDescent="0.25">
      <c r="A12">
        <v>118</v>
      </c>
      <c r="B12" s="124">
        <v>40797</v>
      </c>
      <c r="C12" t="s">
        <v>270</v>
      </c>
    </row>
    <row r="13" spans="1:6" x14ac:dyDescent="0.25">
      <c r="A13">
        <v>118</v>
      </c>
      <c r="B13" s="124">
        <v>40798</v>
      </c>
      <c r="C13" t="s">
        <v>270</v>
      </c>
    </row>
    <row r="14" spans="1:6" x14ac:dyDescent="0.25">
      <c r="A14">
        <v>118</v>
      </c>
      <c r="B14" s="124">
        <v>40799</v>
      </c>
      <c r="C14" t="s">
        <v>270</v>
      </c>
    </row>
    <row r="15" spans="1:6" x14ac:dyDescent="0.25">
      <c r="A15">
        <v>131</v>
      </c>
      <c r="B15" s="124">
        <v>40800</v>
      </c>
      <c r="C15" t="s">
        <v>270</v>
      </c>
    </row>
    <row r="16" spans="1:6" x14ac:dyDescent="0.25">
      <c r="A16">
        <v>135</v>
      </c>
      <c r="B16" s="124">
        <v>40801</v>
      </c>
      <c r="C16" t="s">
        <v>270</v>
      </c>
    </row>
    <row r="17" spans="1:3" x14ac:dyDescent="0.25">
      <c r="A17">
        <v>145</v>
      </c>
      <c r="B17" s="124">
        <v>40802</v>
      </c>
      <c r="C17" t="s">
        <v>270</v>
      </c>
    </row>
    <row r="18" spans="1:3" x14ac:dyDescent="0.25">
      <c r="A18">
        <v>150</v>
      </c>
      <c r="B18" s="124">
        <v>40803</v>
      </c>
      <c r="C18" t="s">
        <v>270</v>
      </c>
    </row>
    <row r="19" spans="1:3" x14ac:dyDescent="0.25">
      <c r="A19">
        <v>150</v>
      </c>
      <c r="B19" s="124">
        <v>40804</v>
      </c>
      <c r="C19" t="s">
        <v>270</v>
      </c>
    </row>
    <row r="20" spans="1:3" x14ac:dyDescent="0.25">
      <c r="A20">
        <v>147</v>
      </c>
      <c r="B20" s="124">
        <v>40805</v>
      </c>
      <c r="C20" t="s">
        <v>270</v>
      </c>
    </row>
    <row r="21" spans="1:3" x14ac:dyDescent="0.25">
      <c r="A21">
        <v>152</v>
      </c>
      <c r="B21" s="124">
        <v>40806</v>
      </c>
      <c r="C21" t="s">
        <v>270</v>
      </c>
    </row>
    <row r="22" spans="1:3" x14ac:dyDescent="0.25">
      <c r="A22">
        <v>156</v>
      </c>
      <c r="B22" s="124">
        <v>40807</v>
      </c>
      <c r="C22" t="s">
        <v>270</v>
      </c>
    </row>
    <row r="23" spans="1:3" x14ac:dyDescent="0.25">
      <c r="A23">
        <v>168</v>
      </c>
      <c r="B23" s="124">
        <v>40808</v>
      </c>
      <c r="C23" t="s">
        <v>270</v>
      </c>
    </row>
    <row r="24" spans="1:3" x14ac:dyDescent="0.25">
      <c r="A24">
        <v>170</v>
      </c>
      <c r="B24" s="124">
        <v>40809</v>
      </c>
      <c r="C24" t="s">
        <v>270</v>
      </c>
    </row>
    <row r="25" spans="1:3" x14ac:dyDescent="0.25">
      <c r="A25">
        <v>168</v>
      </c>
      <c r="B25" s="124">
        <v>40810</v>
      </c>
      <c r="C25" t="s">
        <v>270</v>
      </c>
    </row>
    <row r="26" spans="1:3" x14ac:dyDescent="0.25">
      <c r="A26">
        <v>168</v>
      </c>
      <c r="B26" s="124">
        <v>40811</v>
      </c>
      <c r="C26" t="s">
        <v>270</v>
      </c>
    </row>
    <row r="27" spans="1:3" x14ac:dyDescent="0.25">
      <c r="A27">
        <v>168</v>
      </c>
      <c r="B27" s="124">
        <v>40812</v>
      </c>
      <c r="C27" t="s">
        <v>270</v>
      </c>
    </row>
    <row r="28" spans="1:3" x14ac:dyDescent="0.25">
      <c r="A28">
        <v>178</v>
      </c>
      <c r="B28" s="124">
        <v>40813</v>
      </c>
      <c r="C28" t="s">
        <v>270</v>
      </c>
    </row>
    <row r="29" spans="1:3" x14ac:dyDescent="0.25">
      <c r="A29">
        <v>187</v>
      </c>
      <c r="B29" s="124">
        <v>40814</v>
      </c>
      <c r="C29" t="s">
        <v>270</v>
      </c>
    </row>
    <row r="30" spans="1:3" x14ac:dyDescent="0.25">
      <c r="A30">
        <v>185</v>
      </c>
      <c r="B30" s="124">
        <v>40815</v>
      </c>
      <c r="C30" t="s">
        <v>270</v>
      </c>
    </row>
    <row r="31" spans="1:3" x14ac:dyDescent="0.25">
      <c r="A31">
        <v>187</v>
      </c>
      <c r="B31" s="124">
        <v>40816</v>
      </c>
      <c r="C31" t="s">
        <v>270</v>
      </c>
    </row>
    <row r="32" spans="1:3" x14ac:dyDescent="0.25">
      <c r="A32">
        <v>196</v>
      </c>
      <c r="B32" s="124">
        <v>40817</v>
      </c>
      <c r="C32" t="s">
        <v>270</v>
      </c>
    </row>
    <row r="33" spans="1:3" x14ac:dyDescent="0.25">
      <c r="A33">
        <v>195</v>
      </c>
      <c r="B33" s="124">
        <v>40818</v>
      </c>
      <c r="C33" t="s">
        <v>270</v>
      </c>
    </row>
    <row r="34" spans="1:3" x14ac:dyDescent="0.25">
      <c r="A34">
        <v>194</v>
      </c>
      <c r="B34" s="124">
        <v>40819</v>
      </c>
      <c r="C34" t="s">
        <v>270</v>
      </c>
    </row>
    <row r="35" spans="1:3" x14ac:dyDescent="0.25">
      <c r="A35">
        <v>198</v>
      </c>
      <c r="B35" s="124">
        <v>40820</v>
      </c>
      <c r="C35" t="s">
        <v>270</v>
      </c>
    </row>
    <row r="36" spans="1:3" x14ac:dyDescent="0.25">
      <c r="A36">
        <v>203</v>
      </c>
      <c r="B36" s="124">
        <v>40821</v>
      </c>
      <c r="C36" t="s">
        <v>270</v>
      </c>
    </row>
    <row r="37" spans="1:3" x14ac:dyDescent="0.25">
      <c r="A37">
        <v>214</v>
      </c>
      <c r="B37" s="124">
        <v>40822</v>
      </c>
      <c r="C37" t="s">
        <v>270</v>
      </c>
    </row>
    <row r="38" spans="1:3" x14ac:dyDescent="0.25">
      <c r="A38">
        <v>222</v>
      </c>
      <c r="B38" s="124">
        <v>40823</v>
      </c>
      <c r="C38" t="s">
        <v>270</v>
      </c>
    </row>
    <row r="39" spans="1:3" x14ac:dyDescent="0.25">
      <c r="A39">
        <v>224</v>
      </c>
      <c r="B39" s="124">
        <v>40824</v>
      </c>
      <c r="C39" t="s">
        <v>270</v>
      </c>
    </row>
    <row r="40" spans="1:3" x14ac:dyDescent="0.25">
      <c r="A40">
        <v>223</v>
      </c>
      <c r="B40" s="124">
        <v>40825</v>
      </c>
      <c r="C40" t="s">
        <v>270</v>
      </c>
    </row>
    <row r="41" spans="1:3" x14ac:dyDescent="0.25">
      <c r="A41">
        <v>222</v>
      </c>
      <c r="B41" s="124">
        <v>40826</v>
      </c>
      <c r="C41" t="s">
        <v>270</v>
      </c>
    </row>
    <row r="42" spans="1:3" x14ac:dyDescent="0.25">
      <c r="A42">
        <v>222</v>
      </c>
      <c r="B42" s="124">
        <v>40827</v>
      </c>
      <c r="C42" t="s">
        <v>270</v>
      </c>
    </row>
    <row r="43" spans="1:3" x14ac:dyDescent="0.25">
      <c r="A43">
        <v>221</v>
      </c>
      <c r="B43" s="124">
        <v>40828</v>
      </c>
      <c r="C43" t="s">
        <v>270</v>
      </c>
    </row>
    <row r="44" spans="1:3" x14ac:dyDescent="0.25">
      <c r="A44">
        <v>204</v>
      </c>
      <c r="B44" s="124">
        <v>40829</v>
      </c>
      <c r="C44" t="s">
        <v>270</v>
      </c>
    </row>
    <row r="45" spans="1:3" x14ac:dyDescent="0.25">
      <c r="A45">
        <v>188</v>
      </c>
      <c r="B45" s="124">
        <v>40830</v>
      </c>
      <c r="C45" t="s">
        <v>270</v>
      </c>
    </row>
    <row r="46" spans="1:3" x14ac:dyDescent="0.25">
      <c r="A46">
        <v>180</v>
      </c>
      <c r="B46" s="124">
        <v>40831</v>
      </c>
      <c r="C46" t="s">
        <v>270</v>
      </c>
    </row>
    <row r="47" spans="1:3" x14ac:dyDescent="0.25">
      <c r="A47">
        <v>178</v>
      </c>
      <c r="B47" s="124">
        <v>40832</v>
      </c>
      <c r="C47" t="s">
        <v>270</v>
      </c>
    </row>
    <row r="48" spans="1:3" x14ac:dyDescent="0.25">
      <c r="A48">
        <v>178</v>
      </c>
      <c r="B48" s="124">
        <v>40833</v>
      </c>
      <c r="C48" t="s">
        <v>270</v>
      </c>
    </row>
    <row r="49" spans="1:3" x14ac:dyDescent="0.25">
      <c r="A49">
        <v>181</v>
      </c>
      <c r="B49" s="124">
        <v>40834</v>
      </c>
      <c r="C49" t="s">
        <v>270</v>
      </c>
    </row>
    <row r="50" spans="1:3" x14ac:dyDescent="0.25">
      <c r="A50">
        <v>187</v>
      </c>
      <c r="B50" s="124">
        <v>40835</v>
      </c>
      <c r="C50" t="s">
        <v>270</v>
      </c>
    </row>
    <row r="51" spans="1:3" x14ac:dyDescent="0.25">
      <c r="A51">
        <v>194</v>
      </c>
      <c r="B51" s="124">
        <v>40836</v>
      </c>
      <c r="C51" t="s">
        <v>270</v>
      </c>
    </row>
    <row r="52" spans="1:3" x14ac:dyDescent="0.25">
      <c r="A52">
        <v>208</v>
      </c>
      <c r="B52" s="124">
        <v>40837</v>
      </c>
      <c r="C52" t="s">
        <v>270</v>
      </c>
    </row>
    <row r="53" spans="1:3" x14ac:dyDescent="0.25">
      <c r="A53">
        <v>205</v>
      </c>
      <c r="B53" s="124">
        <v>40838</v>
      </c>
      <c r="C53" t="s">
        <v>270</v>
      </c>
    </row>
    <row r="54" spans="1:3" x14ac:dyDescent="0.25">
      <c r="A54">
        <v>204</v>
      </c>
      <c r="B54" s="124">
        <v>40839</v>
      </c>
      <c r="C54" t="s">
        <v>270</v>
      </c>
    </row>
    <row r="55" spans="1:3" x14ac:dyDescent="0.25">
      <c r="A55">
        <v>205</v>
      </c>
      <c r="B55" s="124">
        <v>40840</v>
      </c>
      <c r="C55" t="s">
        <v>270</v>
      </c>
    </row>
    <row r="56" spans="1:3" x14ac:dyDescent="0.25">
      <c r="A56">
        <v>205</v>
      </c>
      <c r="B56" s="124">
        <v>40841</v>
      </c>
      <c r="C56" t="s">
        <v>270</v>
      </c>
    </row>
    <row r="57" spans="1:3" x14ac:dyDescent="0.25">
      <c r="A57">
        <v>203</v>
      </c>
      <c r="B57" s="124">
        <v>40842</v>
      </c>
      <c r="C57" t="s">
        <v>270</v>
      </c>
    </row>
    <row r="58" spans="1:3" x14ac:dyDescent="0.25">
      <c r="A58">
        <v>214</v>
      </c>
      <c r="B58" s="124">
        <v>40843</v>
      </c>
      <c r="C58" t="s">
        <v>270</v>
      </c>
    </row>
    <row r="59" spans="1:3" x14ac:dyDescent="0.25">
      <c r="A59">
        <v>202</v>
      </c>
      <c r="B59" s="124">
        <v>40844</v>
      </c>
      <c r="C59" t="s">
        <v>270</v>
      </c>
    </row>
    <row r="60" spans="1:3" x14ac:dyDescent="0.25">
      <c r="A60">
        <v>208</v>
      </c>
      <c r="B60" s="124">
        <v>40845</v>
      </c>
      <c r="C60" t="s">
        <v>270</v>
      </c>
    </row>
    <row r="61" spans="1:3" x14ac:dyDescent="0.25">
      <c r="A61">
        <v>209</v>
      </c>
      <c r="B61" s="124">
        <v>40846</v>
      </c>
      <c r="C61" t="s">
        <v>270</v>
      </c>
    </row>
    <row r="62" spans="1:3" x14ac:dyDescent="0.25">
      <c r="A62">
        <v>207</v>
      </c>
      <c r="B62" s="124">
        <v>40847</v>
      </c>
      <c r="C62" t="s">
        <v>270</v>
      </c>
    </row>
    <row r="63" spans="1:3" x14ac:dyDescent="0.25">
      <c r="A63">
        <v>211</v>
      </c>
      <c r="B63" s="124">
        <v>40848</v>
      </c>
      <c r="C63" t="s">
        <v>270</v>
      </c>
    </row>
    <row r="64" spans="1:3" x14ac:dyDescent="0.25">
      <c r="A64">
        <v>225</v>
      </c>
      <c r="B64" s="124">
        <v>40849</v>
      </c>
      <c r="C64" t="s">
        <v>270</v>
      </c>
    </row>
    <row r="65" spans="1:3" x14ac:dyDescent="0.25">
      <c r="A65">
        <v>215</v>
      </c>
      <c r="B65" s="124">
        <v>40850</v>
      </c>
      <c r="C65" t="s">
        <v>270</v>
      </c>
    </row>
    <row r="66" spans="1:3" x14ac:dyDescent="0.25">
      <c r="A66">
        <v>229</v>
      </c>
      <c r="B66" s="124">
        <v>40851</v>
      </c>
      <c r="C66" t="s">
        <v>270</v>
      </c>
    </row>
    <row r="67" spans="1:3" x14ac:dyDescent="0.25">
      <c r="A67">
        <v>227</v>
      </c>
      <c r="B67" s="124">
        <v>40852</v>
      </c>
      <c r="C67" t="s">
        <v>270</v>
      </c>
    </row>
    <row r="68" spans="1:3" x14ac:dyDescent="0.25">
      <c r="A68">
        <v>226</v>
      </c>
      <c r="B68" s="124">
        <v>40853</v>
      </c>
      <c r="C68" t="s">
        <v>270</v>
      </c>
    </row>
    <row r="69" spans="1:3" x14ac:dyDescent="0.25">
      <c r="A69">
        <v>227</v>
      </c>
      <c r="B69" s="124">
        <v>40854</v>
      </c>
      <c r="C69" t="s">
        <v>270</v>
      </c>
    </row>
    <row r="70" spans="1:3" x14ac:dyDescent="0.25">
      <c r="A70">
        <v>220</v>
      </c>
      <c r="B70" s="124">
        <v>40855</v>
      </c>
      <c r="C70" t="s">
        <v>270</v>
      </c>
    </row>
    <row r="71" spans="1:3" x14ac:dyDescent="0.25">
      <c r="A71">
        <v>206</v>
      </c>
      <c r="B71" s="124">
        <v>40856</v>
      </c>
      <c r="C71" t="s">
        <v>270</v>
      </c>
    </row>
    <row r="72" spans="1:3" x14ac:dyDescent="0.25">
      <c r="A72">
        <v>210</v>
      </c>
      <c r="B72" s="124">
        <v>40857</v>
      </c>
      <c r="C72" t="s">
        <v>270</v>
      </c>
    </row>
    <row r="73" spans="1:3" x14ac:dyDescent="0.25">
      <c r="A73">
        <v>214</v>
      </c>
      <c r="B73" s="124">
        <v>40858</v>
      </c>
      <c r="C73" t="s">
        <v>270</v>
      </c>
    </row>
    <row r="74" spans="1:3" x14ac:dyDescent="0.25">
      <c r="A74">
        <v>230</v>
      </c>
      <c r="B74" s="124">
        <v>40859</v>
      </c>
      <c r="C74" t="s">
        <v>270</v>
      </c>
    </row>
    <row r="75" spans="1:3" x14ac:dyDescent="0.25">
      <c r="A75">
        <v>229</v>
      </c>
      <c r="B75" s="124">
        <v>40860</v>
      </c>
      <c r="C75" t="s">
        <v>270</v>
      </c>
    </row>
    <row r="76" spans="1:3" x14ac:dyDescent="0.25">
      <c r="A76">
        <v>226</v>
      </c>
      <c r="B76" s="124">
        <v>40861</v>
      </c>
      <c r="C76" t="s">
        <v>270</v>
      </c>
    </row>
    <row r="77" spans="1:3" x14ac:dyDescent="0.25">
      <c r="A77">
        <v>233</v>
      </c>
      <c r="B77" s="124">
        <v>40862</v>
      </c>
      <c r="C77" t="s">
        <v>270</v>
      </c>
    </row>
    <row r="78" spans="1:3" x14ac:dyDescent="0.25">
      <c r="A78">
        <v>244</v>
      </c>
      <c r="B78" s="124">
        <v>40863</v>
      </c>
      <c r="C78" t="s">
        <v>270</v>
      </c>
    </row>
    <row r="79" spans="1:3" x14ac:dyDescent="0.25">
      <c r="A79">
        <v>256</v>
      </c>
      <c r="B79" s="124">
        <v>40864</v>
      </c>
      <c r="C79" t="s">
        <v>270</v>
      </c>
    </row>
    <row r="80" spans="1:3" x14ac:dyDescent="0.25">
      <c r="A80">
        <v>250</v>
      </c>
      <c r="B80" s="124">
        <v>40865</v>
      </c>
      <c r="C80" t="s">
        <v>270</v>
      </c>
    </row>
    <row r="81" spans="1:3" x14ac:dyDescent="0.25">
      <c r="A81">
        <v>237</v>
      </c>
      <c r="B81" s="124">
        <v>40866</v>
      </c>
      <c r="C81" t="s">
        <v>270</v>
      </c>
    </row>
    <row r="82" spans="1:3" x14ac:dyDescent="0.25">
      <c r="A82">
        <v>238</v>
      </c>
      <c r="B82" s="124">
        <v>40867</v>
      </c>
      <c r="C82" t="s">
        <v>270</v>
      </c>
    </row>
    <row r="83" spans="1:3" x14ac:dyDescent="0.25">
      <c r="A83">
        <v>239</v>
      </c>
      <c r="B83" s="124">
        <v>40868</v>
      </c>
      <c r="C83" t="s">
        <v>270</v>
      </c>
    </row>
    <row r="84" spans="1:3" x14ac:dyDescent="0.25">
      <c r="A84">
        <v>245</v>
      </c>
      <c r="B84" s="124">
        <v>40869</v>
      </c>
      <c r="C84" t="s">
        <v>270</v>
      </c>
    </row>
    <row r="85" spans="1:3" x14ac:dyDescent="0.25">
      <c r="A85">
        <v>235</v>
      </c>
      <c r="B85" s="124">
        <v>40870</v>
      </c>
      <c r="C85" t="s">
        <v>270</v>
      </c>
    </row>
    <row r="86" spans="1:3" x14ac:dyDescent="0.25">
      <c r="A86">
        <v>221</v>
      </c>
      <c r="B86" s="124">
        <v>40871</v>
      </c>
      <c r="C86" t="s">
        <v>270</v>
      </c>
    </row>
    <row r="87" spans="1:3" x14ac:dyDescent="0.25">
      <c r="A87">
        <v>215</v>
      </c>
      <c r="B87" s="124">
        <v>40872</v>
      </c>
      <c r="C87" t="s">
        <v>270</v>
      </c>
    </row>
    <row r="88" spans="1:3" x14ac:dyDescent="0.25">
      <c r="A88">
        <v>210</v>
      </c>
      <c r="B88" s="124">
        <v>40873</v>
      </c>
      <c r="C88" t="s">
        <v>270</v>
      </c>
    </row>
    <row r="89" spans="1:3" x14ac:dyDescent="0.25">
      <c r="A89">
        <v>211</v>
      </c>
      <c r="B89" s="124">
        <v>40874</v>
      </c>
      <c r="C89" t="s">
        <v>270</v>
      </c>
    </row>
    <row r="90" spans="1:3" x14ac:dyDescent="0.25">
      <c r="A90">
        <v>208</v>
      </c>
      <c r="B90" s="124">
        <v>40875</v>
      </c>
      <c r="C90" t="s">
        <v>270</v>
      </c>
    </row>
    <row r="91" spans="1:3" x14ac:dyDescent="0.25">
      <c r="A91">
        <v>202</v>
      </c>
      <c r="B91" s="124">
        <v>40876</v>
      </c>
      <c r="C91" t="s">
        <v>270</v>
      </c>
    </row>
    <row r="92" spans="1:3" x14ac:dyDescent="0.25">
      <c r="A92">
        <v>209</v>
      </c>
      <c r="B92" s="124">
        <v>40877</v>
      </c>
      <c r="C92" t="s">
        <v>270</v>
      </c>
    </row>
    <row r="93" spans="1:3" x14ac:dyDescent="0.25">
      <c r="A93">
        <v>212</v>
      </c>
      <c r="B93" s="124">
        <v>40878</v>
      </c>
      <c r="C93" t="s">
        <v>270</v>
      </c>
    </row>
    <row r="94" spans="1:3" x14ac:dyDescent="0.25">
      <c r="A94">
        <v>203</v>
      </c>
      <c r="B94" s="124">
        <v>40879</v>
      </c>
      <c r="C94" t="s">
        <v>270</v>
      </c>
    </row>
    <row r="95" spans="1:3" x14ac:dyDescent="0.25">
      <c r="A95">
        <v>206</v>
      </c>
      <c r="B95" s="124">
        <v>40880</v>
      </c>
      <c r="C95" t="s">
        <v>270</v>
      </c>
    </row>
    <row r="96" spans="1:3" x14ac:dyDescent="0.25">
      <c r="A96">
        <v>205</v>
      </c>
      <c r="B96" s="124">
        <v>40881</v>
      </c>
      <c r="C96" t="s">
        <v>270</v>
      </c>
    </row>
    <row r="97" spans="1:3" x14ac:dyDescent="0.25">
      <c r="A97">
        <v>207</v>
      </c>
      <c r="B97" s="124">
        <v>40882</v>
      </c>
      <c r="C97" t="s">
        <v>270</v>
      </c>
    </row>
    <row r="98" spans="1:3" x14ac:dyDescent="0.25">
      <c r="A98">
        <v>223</v>
      </c>
      <c r="B98" s="124">
        <v>40883</v>
      </c>
      <c r="C98" t="s">
        <v>270</v>
      </c>
    </row>
    <row r="99" spans="1:3" x14ac:dyDescent="0.25">
      <c r="A99">
        <v>224</v>
      </c>
      <c r="B99" s="124">
        <v>40884</v>
      </c>
      <c r="C99" t="s">
        <v>270</v>
      </c>
    </row>
    <row r="100" spans="1:3" x14ac:dyDescent="0.25">
      <c r="A100">
        <v>220</v>
      </c>
      <c r="B100" s="124">
        <v>40885</v>
      </c>
      <c r="C100" t="s">
        <v>270</v>
      </c>
    </row>
    <row r="101" spans="1:3" x14ac:dyDescent="0.25">
      <c r="A101">
        <v>229</v>
      </c>
      <c r="B101" s="124">
        <v>40886</v>
      </c>
      <c r="C101" t="s">
        <v>270</v>
      </c>
    </row>
    <row r="102" spans="1:3" x14ac:dyDescent="0.25">
      <c r="A102">
        <v>237</v>
      </c>
      <c r="B102" s="124">
        <v>40887</v>
      </c>
      <c r="C102" t="s">
        <v>270</v>
      </c>
    </row>
    <row r="103" spans="1:3" x14ac:dyDescent="0.25">
      <c r="A103">
        <v>237</v>
      </c>
      <c r="B103" s="124">
        <v>40888</v>
      </c>
      <c r="C103" t="s">
        <v>270</v>
      </c>
    </row>
    <row r="104" spans="1:3" x14ac:dyDescent="0.25">
      <c r="A104">
        <v>237</v>
      </c>
      <c r="B104" s="124">
        <v>40889</v>
      </c>
      <c r="C104" t="s">
        <v>270</v>
      </c>
    </row>
    <row r="105" spans="1:3" x14ac:dyDescent="0.25">
      <c r="A105">
        <v>234</v>
      </c>
      <c r="B105" s="124">
        <v>40890</v>
      </c>
      <c r="C105" t="s">
        <v>270</v>
      </c>
    </row>
    <row r="106" spans="1:3" x14ac:dyDescent="0.25">
      <c r="A106">
        <v>238</v>
      </c>
      <c r="B106" s="124">
        <v>40891</v>
      </c>
      <c r="C106" t="s">
        <v>270</v>
      </c>
    </row>
    <row r="107" spans="1:3" x14ac:dyDescent="0.25">
      <c r="A107">
        <v>243</v>
      </c>
      <c r="B107" s="124">
        <v>40892</v>
      </c>
      <c r="C107" t="s">
        <v>270</v>
      </c>
    </row>
    <row r="108" spans="1:3" x14ac:dyDescent="0.25">
      <c r="A108">
        <v>248</v>
      </c>
      <c r="B108" s="124">
        <v>40893</v>
      </c>
      <c r="C108" t="s">
        <v>270</v>
      </c>
    </row>
    <row r="109" spans="1:3" x14ac:dyDescent="0.25">
      <c r="A109">
        <v>250</v>
      </c>
      <c r="B109" s="124">
        <v>40894</v>
      </c>
      <c r="C109" t="s">
        <v>270</v>
      </c>
    </row>
    <row r="110" spans="1:3" x14ac:dyDescent="0.25">
      <c r="A110">
        <v>252</v>
      </c>
      <c r="B110" s="124">
        <v>40895</v>
      </c>
      <c r="C110" t="s">
        <v>270</v>
      </c>
    </row>
    <row r="111" spans="1:3" x14ac:dyDescent="0.25">
      <c r="A111">
        <v>252</v>
      </c>
      <c r="B111" s="124">
        <v>40896</v>
      </c>
      <c r="C111" t="s">
        <v>270</v>
      </c>
    </row>
    <row r="112" spans="1:3" x14ac:dyDescent="0.25">
      <c r="A112">
        <v>265</v>
      </c>
      <c r="B112" s="124">
        <v>40897</v>
      </c>
      <c r="C112" t="s">
        <v>270</v>
      </c>
    </row>
    <row r="113" spans="1:3" x14ac:dyDescent="0.25">
      <c r="A113">
        <v>266</v>
      </c>
      <c r="B113" s="124">
        <v>40898</v>
      </c>
      <c r="C113" t="s">
        <v>270</v>
      </c>
    </row>
    <row r="114" spans="1:3" x14ac:dyDescent="0.25">
      <c r="A114">
        <v>260</v>
      </c>
      <c r="B114" s="124">
        <v>40899</v>
      </c>
      <c r="C114" t="s">
        <v>270</v>
      </c>
    </row>
    <row r="115" spans="1:3" x14ac:dyDescent="0.25">
      <c r="A115">
        <v>267</v>
      </c>
      <c r="B115" s="124">
        <v>40900</v>
      </c>
      <c r="C115" t="s">
        <v>270</v>
      </c>
    </row>
    <row r="116" spans="1:3" x14ac:dyDescent="0.25">
      <c r="A116">
        <v>265</v>
      </c>
      <c r="B116" s="124">
        <v>40901</v>
      </c>
      <c r="C116" t="s">
        <v>270</v>
      </c>
    </row>
    <row r="117" spans="1:3" x14ac:dyDescent="0.25">
      <c r="A117">
        <v>268</v>
      </c>
      <c r="B117" s="124">
        <v>40902</v>
      </c>
      <c r="C117" t="s">
        <v>270</v>
      </c>
    </row>
    <row r="118" spans="1:3" x14ac:dyDescent="0.25">
      <c r="A118">
        <v>267</v>
      </c>
      <c r="B118" s="124">
        <v>40903</v>
      </c>
      <c r="C118" t="s">
        <v>270</v>
      </c>
    </row>
    <row r="119" spans="1:3" x14ac:dyDescent="0.25">
      <c r="A119">
        <v>252</v>
      </c>
      <c r="B119" s="124">
        <v>40904</v>
      </c>
      <c r="C119" t="s">
        <v>270</v>
      </c>
    </row>
    <row r="120" spans="1:3" x14ac:dyDescent="0.25">
      <c r="A120">
        <v>248</v>
      </c>
      <c r="B120" s="124">
        <v>40905</v>
      </c>
      <c r="C120" t="s">
        <v>270</v>
      </c>
    </row>
    <row r="121" spans="1:3" x14ac:dyDescent="0.25">
      <c r="A121">
        <v>237</v>
      </c>
      <c r="B121" s="124">
        <v>40906</v>
      </c>
      <c r="C121" t="s">
        <v>270</v>
      </c>
    </row>
    <row r="122" spans="1:3" x14ac:dyDescent="0.25">
      <c r="A122">
        <v>232</v>
      </c>
      <c r="B122" s="124">
        <v>40907</v>
      </c>
      <c r="C122" t="s">
        <v>270</v>
      </c>
    </row>
    <row r="123" spans="1:3" x14ac:dyDescent="0.25">
      <c r="A123">
        <v>210</v>
      </c>
      <c r="B123" s="124">
        <v>40908</v>
      </c>
      <c r="C123" t="s">
        <v>270</v>
      </c>
    </row>
    <row r="124" spans="1:3" x14ac:dyDescent="0.25">
      <c r="A124">
        <v>207</v>
      </c>
      <c r="B124" s="124">
        <v>40909</v>
      </c>
      <c r="C124" t="s">
        <v>270</v>
      </c>
    </row>
    <row r="125" spans="1:3" x14ac:dyDescent="0.25">
      <c r="A125">
        <v>209</v>
      </c>
      <c r="B125" s="124">
        <v>40910</v>
      </c>
      <c r="C125" t="s">
        <v>270</v>
      </c>
    </row>
    <row r="126" spans="1:3" x14ac:dyDescent="0.25">
      <c r="A126">
        <v>193</v>
      </c>
      <c r="B126" s="124">
        <v>40911</v>
      </c>
      <c r="C126" t="s">
        <v>270</v>
      </c>
    </row>
    <row r="127" spans="1:3" x14ac:dyDescent="0.25">
      <c r="A127">
        <v>189</v>
      </c>
      <c r="B127" s="124">
        <v>40912</v>
      </c>
      <c r="C127" t="s">
        <v>270</v>
      </c>
    </row>
    <row r="128" spans="1:3" x14ac:dyDescent="0.25">
      <c r="A128">
        <v>195</v>
      </c>
      <c r="B128" s="124">
        <v>40913</v>
      </c>
      <c r="C128" t="s">
        <v>270</v>
      </c>
    </row>
    <row r="129" spans="1:3" x14ac:dyDescent="0.25">
      <c r="A129">
        <v>194</v>
      </c>
      <c r="B129" s="124">
        <v>40914</v>
      </c>
      <c r="C129" t="s">
        <v>270</v>
      </c>
    </row>
    <row r="130" spans="1:3" x14ac:dyDescent="0.25">
      <c r="A130">
        <v>199</v>
      </c>
      <c r="B130" s="124">
        <v>40915</v>
      </c>
      <c r="C130" t="s">
        <v>270</v>
      </c>
    </row>
    <row r="131" spans="1:3" x14ac:dyDescent="0.25">
      <c r="A131">
        <v>201</v>
      </c>
      <c r="B131" s="124">
        <v>40916</v>
      </c>
      <c r="C131" t="s">
        <v>270</v>
      </c>
    </row>
    <row r="132" spans="1:3" x14ac:dyDescent="0.25">
      <c r="A132">
        <v>203</v>
      </c>
      <c r="B132" s="124">
        <v>40917</v>
      </c>
      <c r="C132" t="s">
        <v>270</v>
      </c>
    </row>
    <row r="133" spans="1:3" x14ac:dyDescent="0.25">
      <c r="A133">
        <v>208</v>
      </c>
      <c r="B133" s="124">
        <v>40918</v>
      </c>
      <c r="C133" t="s">
        <v>270</v>
      </c>
    </row>
    <row r="134" spans="1:3" x14ac:dyDescent="0.25">
      <c r="A134">
        <v>210</v>
      </c>
      <c r="B134" s="124">
        <v>40919</v>
      </c>
      <c r="C134" t="s">
        <v>270</v>
      </c>
    </row>
    <row r="135" spans="1:3" x14ac:dyDescent="0.25">
      <c r="A135">
        <v>220</v>
      </c>
      <c r="B135" s="124">
        <v>40920</v>
      </c>
      <c r="C135" t="s">
        <v>270</v>
      </c>
    </row>
    <row r="136" spans="1:3" x14ac:dyDescent="0.25">
      <c r="A136">
        <v>225</v>
      </c>
      <c r="B136" s="124">
        <v>40921</v>
      </c>
      <c r="C136" t="s">
        <v>270</v>
      </c>
    </row>
    <row r="137" spans="1:3" x14ac:dyDescent="0.25">
      <c r="A137">
        <v>229</v>
      </c>
      <c r="B137" s="124">
        <v>40922</v>
      </c>
      <c r="C137" t="s">
        <v>270</v>
      </c>
    </row>
    <row r="138" spans="1:3" x14ac:dyDescent="0.25">
      <c r="A138">
        <v>231</v>
      </c>
      <c r="B138" s="124">
        <v>40923</v>
      </c>
      <c r="C138" t="s">
        <v>270</v>
      </c>
    </row>
    <row r="139" spans="1:3" x14ac:dyDescent="0.25">
      <c r="A139">
        <v>230</v>
      </c>
      <c r="B139" s="124">
        <v>40924</v>
      </c>
      <c r="C139" t="s">
        <v>270</v>
      </c>
    </row>
    <row r="140" spans="1:3" x14ac:dyDescent="0.25">
      <c r="A140">
        <v>250</v>
      </c>
      <c r="B140" s="124">
        <v>40925</v>
      </c>
      <c r="C140" t="s">
        <v>270</v>
      </c>
    </row>
    <row r="141" spans="1:3" x14ac:dyDescent="0.25">
      <c r="A141">
        <v>259</v>
      </c>
      <c r="B141" s="124">
        <v>40926</v>
      </c>
      <c r="C141" t="s">
        <v>270</v>
      </c>
    </row>
    <row r="142" spans="1:3" x14ac:dyDescent="0.25">
      <c r="A142">
        <v>261</v>
      </c>
      <c r="B142" s="124">
        <v>40927</v>
      </c>
      <c r="C142" t="s">
        <v>270</v>
      </c>
    </row>
    <row r="143" spans="1:3" x14ac:dyDescent="0.25">
      <c r="A143">
        <v>269</v>
      </c>
      <c r="B143" s="124">
        <v>40928</v>
      </c>
      <c r="C143" t="s">
        <v>270</v>
      </c>
    </row>
    <row r="144" spans="1:3" x14ac:dyDescent="0.25">
      <c r="A144">
        <v>272</v>
      </c>
      <c r="B144" s="124">
        <v>40929</v>
      </c>
      <c r="C144" t="s">
        <v>270</v>
      </c>
    </row>
    <row r="145" spans="1:3" x14ac:dyDescent="0.25">
      <c r="A145">
        <v>270</v>
      </c>
      <c r="B145" s="124">
        <v>40930</v>
      </c>
      <c r="C145" t="s">
        <v>270</v>
      </c>
    </row>
    <row r="146" spans="1:3" x14ac:dyDescent="0.25">
      <c r="A146">
        <v>272</v>
      </c>
      <c r="B146" s="124">
        <v>40931</v>
      </c>
      <c r="C146" t="s">
        <v>270</v>
      </c>
    </row>
    <row r="147" spans="1:3" x14ac:dyDescent="0.25">
      <c r="A147">
        <v>270</v>
      </c>
      <c r="B147" s="124">
        <v>40932</v>
      </c>
      <c r="C147" t="s">
        <v>270</v>
      </c>
    </row>
    <row r="148" spans="1:3" x14ac:dyDescent="0.25">
      <c r="A148">
        <v>271</v>
      </c>
      <c r="B148" s="124">
        <v>40933</v>
      </c>
      <c r="C148" t="s">
        <v>270</v>
      </c>
    </row>
    <row r="149" spans="1:3" x14ac:dyDescent="0.25">
      <c r="A149">
        <v>264</v>
      </c>
      <c r="B149" s="124">
        <v>40934</v>
      </c>
      <c r="C149" t="s">
        <v>270</v>
      </c>
    </row>
    <row r="150" spans="1:3" x14ac:dyDescent="0.25">
      <c r="A150">
        <v>259</v>
      </c>
      <c r="B150" s="124">
        <v>40935</v>
      </c>
      <c r="C150" t="s">
        <v>270</v>
      </c>
    </row>
    <row r="151" spans="1:3" x14ac:dyDescent="0.25">
      <c r="A151">
        <v>253</v>
      </c>
      <c r="B151" s="124">
        <v>40936</v>
      </c>
      <c r="C151" t="s">
        <v>270</v>
      </c>
    </row>
    <row r="152" spans="1:3" x14ac:dyDescent="0.25">
      <c r="A152">
        <v>250</v>
      </c>
      <c r="B152" s="124">
        <v>40937</v>
      </c>
      <c r="C152" t="s">
        <v>270</v>
      </c>
    </row>
    <row r="153" spans="1:3" x14ac:dyDescent="0.25">
      <c r="A153">
        <v>251</v>
      </c>
      <c r="B153" s="124">
        <v>40938</v>
      </c>
      <c r="C153" t="s">
        <v>270</v>
      </c>
    </row>
    <row r="154" spans="1:3" x14ac:dyDescent="0.25">
      <c r="A154">
        <v>254</v>
      </c>
      <c r="B154" s="124">
        <v>40939</v>
      </c>
      <c r="C154" t="s">
        <v>270</v>
      </c>
    </row>
    <row r="155" spans="1:3" x14ac:dyDescent="0.25">
      <c r="A155">
        <v>253</v>
      </c>
      <c r="B155" s="124">
        <v>40940</v>
      </c>
      <c r="C155" t="s">
        <v>270</v>
      </c>
    </row>
    <row r="156" spans="1:3" x14ac:dyDescent="0.25">
      <c r="A156">
        <v>252</v>
      </c>
      <c r="B156" s="124">
        <v>40941</v>
      </c>
      <c r="C156" t="s">
        <v>270</v>
      </c>
    </row>
    <row r="157" spans="1:3" x14ac:dyDescent="0.25">
      <c r="A157">
        <v>252</v>
      </c>
      <c r="B157" s="124">
        <v>40942</v>
      </c>
      <c r="C157" t="s">
        <v>270</v>
      </c>
    </row>
    <row r="158" spans="1:3" x14ac:dyDescent="0.25">
      <c r="A158">
        <v>250</v>
      </c>
      <c r="B158" s="124">
        <v>40943</v>
      </c>
      <c r="C158" t="s">
        <v>270</v>
      </c>
    </row>
    <row r="159" spans="1:3" x14ac:dyDescent="0.25">
      <c r="A159">
        <v>252</v>
      </c>
      <c r="B159" s="124">
        <v>40944</v>
      </c>
      <c r="C159" t="s">
        <v>270</v>
      </c>
    </row>
    <row r="160" spans="1:3" x14ac:dyDescent="0.25">
      <c r="A160">
        <v>254</v>
      </c>
      <c r="B160" s="124">
        <v>40945</v>
      </c>
      <c r="C160" t="s">
        <v>270</v>
      </c>
    </row>
    <row r="161" spans="1:3" x14ac:dyDescent="0.25">
      <c r="A161">
        <v>254</v>
      </c>
      <c r="B161" s="124">
        <v>40946</v>
      </c>
      <c r="C161" t="s">
        <v>270</v>
      </c>
    </row>
    <row r="162" spans="1:3" x14ac:dyDescent="0.25">
      <c r="A162">
        <v>249</v>
      </c>
      <c r="B162" s="124">
        <v>40947</v>
      </c>
      <c r="C162" t="s">
        <v>270</v>
      </c>
    </row>
    <row r="163" spans="1:3" x14ac:dyDescent="0.25">
      <c r="A163">
        <v>266</v>
      </c>
      <c r="B163" s="124">
        <v>40948</v>
      </c>
      <c r="C163" t="s">
        <v>270</v>
      </c>
    </row>
    <row r="164" spans="1:3" x14ac:dyDescent="0.25">
      <c r="A164">
        <v>255</v>
      </c>
      <c r="B164" s="124">
        <v>40949</v>
      </c>
      <c r="C164" t="s">
        <v>270</v>
      </c>
    </row>
    <row r="165" spans="1:3" x14ac:dyDescent="0.25">
      <c r="A165">
        <v>251</v>
      </c>
      <c r="B165" s="124">
        <v>40950</v>
      </c>
      <c r="C165" t="s">
        <v>270</v>
      </c>
    </row>
    <row r="166" spans="1:3" x14ac:dyDescent="0.25">
      <c r="A166">
        <v>251</v>
      </c>
      <c r="B166" s="124">
        <v>40951</v>
      </c>
      <c r="C166" t="s">
        <v>270</v>
      </c>
    </row>
    <row r="167" spans="1:3" x14ac:dyDescent="0.25">
      <c r="A167">
        <v>249</v>
      </c>
      <c r="B167" s="124">
        <v>40952</v>
      </c>
      <c r="C167" t="s">
        <v>270</v>
      </c>
    </row>
    <row r="168" spans="1:3" x14ac:dyDescent="0.25">
      <c r="A168">
        <v>253</v>
      </c>
      <c r="B168" s="124">
        <v>40953</v>
      </c>
      <c r="C168" t="s">
        <v>270</v>
      </c>
    </row>
    <row r="169" spans="1:3" x14ac:dyDescent="0.25">
      <c r="A169">
        <v>248</v>
      </c>
      <c r="B169" s="124">
        <v>40954</v>
      </c>
      <c r="C169" t="s">
        <v>270</v>
      </c>
    </row>
    <row r="170" spans="1:3" x14ac:dyDescent="0.25">
      <c r="A170">
        <v>233</v>
      </c>
      <c r="B170" s="124">
        <v>40955</v>
      </c>
      <c r="C170" t="s">
        <v>270</v>
      </c>
    </row>
    <row r="171" spans="1:3" x14ac:dyDescent="0.25">
      <c r="A171">
        <v>234</v>
      </c>
      <c r="B171" s="124">
        <v>40956</v>
      </c>
      <c r="C171" t="s">
        <v>270</v>
      </c>
    </row>
    <row r="172" spans="1:3" x14ac:dyDescent="0.25">
      <c r="A172">
        <v>230</v>
      </c>
      <c r="B172" s="124">
        <v>40957</v>
      </c>
      <c r="C172" t="s">
        <v>270</v>
      </c>
    </row>
    <row r="173" spans="1:3" x14ac:dyDescent="0.25">
      <c r="A173">
        <v>230</v>
      </c>
      <c r="B173" s="124">
        <v>40958</v>
      </c>
      <c r="C173" t="s">
        <v>270</v>
      </c>
    </row>
    <row r="174" spans="1:3" x14ac:dyDescent="0.25">
      <c r="A174">
        <v>233</v>
      </c>
      <c r="B174" s="124">
        <v>40959</v>
      </c>
      <c r="C174" t="s">
        <v>270</v>
      </c>
    </row>
    <row r="175" spans="1:3" x14ac:dyDescent="0.25">
      <c r="A175">
        <v>242</v>
      </c>
      <c r="B175" s="124">
        <v>40960</v>
      </c>
      <c r="C175" t="s">
        <v>270</v>
      </c>
    </row>
    <row r="176" spans="1:3" x14ac:dyDescent="0.25">
      <c r="A176">
        <v>254</v>
      </c>
      <c r="B176" s="124">
        <v>40961</v>
      </c>
      <c r="C176" t="s">
        <v>270</v>
      </c>
    </row>
    <row r="177" spans="1:3" x14ac:dyDescent="0.25">
      <c r="A177">
        <v>264</v>
      </c>
      <c r="B177" s="124">
        <v>40962</v>
      </c>
      <c r="C177" t="s">
        <v>270</v>
      </c>
    </row>
    <row r="178" spans="1:3" x14ac:dyDescent="0.25">
      <c r="A178">
        <v>272</v>
      </c>
      <c r="B178" s="124">
        <v>40963</v>
      </c>
      <c r="C178" t="s">
        <v>270</v>
      </c>
    </row>
    <row r="179" spans="1:3" x14ac:dyDescent="0.25">
      <c r="A179">
        <v>284</v>
      </c>
      <c r="B179" s="124">
        <v>40964</v>
      </c>
      <c r="C179" t="s">
        <v>270</v>
      </c>
    </row>
    <row r="180" spans="1:3" x14ac:dyDescent="0.25">
      <c r="A180">
        <v>283</v>
      </c>
      <c r="B180" s="124">
        <v>40965</v>
      </c>
      <c r="C180" t="s">
        <v>270</v>
      </c>
    </row>
    <row r="181" spans="1:3" x14ac:dyDescent="0.25">
      <c r="A181">
        <v>281</v>
      </c>
      <c r="B181" s="124">
        <v>40966</v>
      </c>
      <c r="C181" t="s">
        <v>270</v>
      </c>
    </row>
    <row r="182" spans="1:3" x14ac:dyDescent="0.25">
      <c r="A182">
        <v>286</v>
      </c>
      <c r="B182" s="124">
        <v>40967</v>
      </c>
      <c r="C182" t="s">
        <v>270</v>
      </c>
    </row>
    <row r="183" spans="1:3" x14ac:dyDescent="0.25">
      <c r="A183">
        <v>269</v>
      </c>
      <c r="B183" s="124">
        <v>40968</v>
      </c>
      <c r="C183" t="s">
        <v>270</v>
      </c>
    </row>
    <row r="184" spans="1:3" x14ac:dyDescent="0.25">
      <c r="A184">
        <v>260</v>
      </c>
      <c r="B184" s="124">
        <v>40969</v>
      </c>
      <c r="C184" t="s">
        <v>270</v>
      </c>
    </row>
    <row r="185" spans="1:3" x14ac:dyDescent="0.25">
      <c r="A185">
        <v>253</v>
      </c>
      <c r="B185" s="124">
        <v>40970</v>
      </c>
      <c r="C185" t="s">
        <v>270</v>
      </c>
    </row>
    <row r="186" spans="1:3" x14ac:dyDescent="0.25">
      <c r="A186">
        <v>255</v>
      </c>
      <c r="B186" s="124">
        <v>40971</v>
      </c>
      <c r="C186" t="s">
        <v>270</v>
      </c>
    </row>
    <row r="187" spans="1:3" x14ac:dyDescent="0.25">
      <c r="A187">
        <v>256</v>
      </c>
      <c r="B187" s="124">
        <v>40972</v>
      </c>
      <c r="C187" t="s">
        <v>270</v>
      </c>
    </row>
    <row r="188" spans="1:3" x14ac:dyDescent="0.25">
      <c r="A188">
        <v>256</v>
      </c>
      <c r="B188" s="124">
        <v>40973</v>
      </c>
      <c r="C188" t="s">
        <v>270</v>
      </c>
    </row>
    <row r="189" spans="1:3" x14ac:dyDescent="0.25">
      <c r="A189">
        <v>244</v>
      </c>
      <c r="B189" s="124">
        <v>40974</v>
      </c>
      <c r="C189" t="s">
        <v>270</v>
      </c>
    </row>
    <row r="190" spans="1:3" x14ac:dyDescent="0.25">
      <c r="A190">
        <v>258</v>
      </c>
      <c r="B190" s="124">
        <v>40975</v>
      </c>
      <c r="C190" t="s">
        <v>270</v>
      </c>
    </row>
    <row r="191" spans="1:3" x14ac:dyDescent="0.25">
      <c r="A191">
        <v>249</v>
      </c>
      <c r="B191" s="124">
        <v>40976</v>
      </c>
      <c r="C191" t="s">
        <v>270</v>
      </c>
    </row>
    <row r="192" spans="1:3" x14ac:dyDescent="0.25">
      <c r="A192">
        <v>259</v>
      </c>
      <c r="B192" s="124">
        <v>40977</v>
      </c>
      <c r="C192" t="s">
        <v>270</v>
      </c>
    </row>
    <row r="193" spans="1:3" x14ac:dyDescent="0.25">
      <c r="A193">
        <v>255</v>
      </c>
      <c r="B193" s="124">
        <v>40978</v>
      </c>
      <c r="C193" t="s">
        <v>270</v>
      </c>
    </row>
    <row r="194" spans="1:3" x14ac:dyDescent="0.25">
      <c r="A194">
        <v>257</v>
      </c>
      <c r="B194" s="124">
        <v>40979</v>
      </c>
      <c r="C194" t="s">
        <v>270</v>
      </c>
    </row>
    <row r="195" spans="1:3" x14ac:dyDescent="0.25">
      <c r="A195">
        <v>258</v>
      </c>
      <c r="B195" s="124">
        <v>40980</v>
      </c>
      <c r="C195" t="s">
        <v>270</v>
      </c>
    </row>
    <row r="196" spans="1:3" x14ac:dyDescent="0.25">
      <c r="A196">
        <v>251</v>
      </c>
      <c r="B196" s="124">
        <v>40981</v>
      </c>
      <c r="C196" t="s">
        <v>270</v>
      </c>
    </row>
    <row r="197" spans="1:3" x14ac:dyDescent="0.25">
      <c r="A197">
        <v>251</v>
      </c>
      <c r="B197" s="124">
        <v>40982</v>
      </c>
      <c r="C197" t="s">
        <v>270</v>
      </c>
    </row>
    <row r="198" spans="1:3" x14ac:dyDescent="0.25">
      <c r="A198">
        <v>249</v>
      </c>
      <c r="B198" s="124">
        <v>40983</v>
      </c>
      <c r="C198" t="s">
        <v>270</v>
      </c>
    </row>
    <row r="199" spans="1:3" x14ac:dyDescent="0.25">
      <c r="A199">
        <v>238</v>
      </c>
      <c r="B199" s="124">
        <v>40984</v>
      </c>
      <c r="C199" t="s">
        <v>270</v>
      </c>
    </row>
    <row r="200" spans="1:3" x14ac:dyDescent="0.25">
      <c r="A200">
        <v>238</v>
      </c>
      <c r="B200" s="124">
        <v>40985</v>
      </c>
      <c r="C200" t="s">
        <v>270</v>
      </c>
    </row>
    <row r="201" spans="1:3" x14ac:dyDescent="0.25">
      <c r="A201">
        <v>237</v>
      </c>
      <c r="B201" s="124">
        <v>40986</v>
      </c>
      <c r="C201" t="s">
        <v>270</v>
      </c>
    </row>
    <row r="202" spans="1:3" x14ac:dyDescent="0.25">
      <c r="A202">
        <v>236</v>
      </c>
      <c r="B202" s="124">
        <v>40987</v>
      </c>
      <c r="C202" t="s">
        <v>270</v>
      </c>
    </row>
    <row r="203" spans="1:3" x14ac:dyDescent="0.25">
      <c r="A203">
        <v>248</v>
      </c>
      <c r="B203" s="124">
        <v>40988</v>
      </c>
      <c r="C203" t="s">
        <v>270</v>
      </c>
    </row>
    <row r="204" spans="1:3" x14ac:dyDescent="0.25">
      <c r="A204">
        <v>235</v>
      </c>
      <c r="B204" s="124">
        <v>40989</v>
      </c>
      <c r="C204" t="s">
        <v>270</v>
      </c>
    </row>
    <row r="205" spans="1:3" x14ac:dyDescent="0.25">
      <c r="A205">
        <v>229</v>
      </c>
      <c r="B205" s="124">
        <v>40990</v>
      </c>
      <c r="C205" t="s">
        <v>270</v>
      </c>
    </row>
    <row r="206" spans="1:3" x14ac:dyDescent="0.25">
      <c r="A206">
        <v>230</v>
      </c>
      <c r="B206" s="124">
        <v>40991</v>
      </c>
      <c r="C206" t="s">
        <v>270</v>
      </c>
    </row>
    <row r="207" spans="1:3" x14ac:dyDescent="0.25">
      <c r="A207">
        <v>225</v>
      </c>
      <c r="B207" s="124">
        <v>40992</v>
      </c>
      <c r="C207" t="s">
        <v>270</v>
      </c>
    </row>
    <row r="208" spans="1:3" x14ac:dyDescent="0.25">
      <c r="A208">
        <v>223</v>
      </c>
      <c r="B208" s="124">
        <v>40993</v>
      </c>
      <c r="C208" t="s">
        <v>270</v>
      </c>
    </row>
    <row r="209" spans="1:3" x14ac:dyDescent="0.25">
      <c r="A209">
        <v>223</v>
      </c>
      <c r="B209" s="124">
        <v>40994</v>
      </c>
      <c r="C209" t="s">
        <v>270</v>
      </c>
    </row>
    <row r="210" spans="1:3" x14ac:dyDescent="0.25">
      <c r="A210">
        <v>218</v>
      </c>
      <c r="B210" s="124">
        <v>40995</v>
      </c>
      <c r="C210" t="s">
        <v>270</v>
      </c>
    </row>
    <row r="211" spans="1:3" x14ac:dyDescent="0.25">
      <c r="A211">
        <v>224</v>
      </c>
      <c r="B211" s="124">
        <v>40996</v>
      </c>
      <c r="C211" t="s">
        <v>270</v>
      </c>
    </row>
    <row r="212" spans="1:3" x14ac:dyDescent="0.25">
      <c r="A212">
        <v>240</v>
      </c>
      <c r="B212" s="124">
        <v>40997</v>
      </c>
      <c r="C212" t="s">
        <v>270</v>
      </c>
    </row>
    <row r="213" spans="1:3" x14ac:dyDescent="0.25">
      <c r="A213">
        <v>252</v>
      </c>
      <c r="B213" s="124">
        <v>40998</v>
      </c>
      <c r="C213" t="s">
        <v>270</v>
      </c>
    </row>
    <row r="214" spans="1:3" x14ac:dyDescent="0.25">
      <c r="A214">
        <v>261</v>
      </c>
      <c r="B214" s="124">
        <v>40999</v>
      </c>
      <c r="C214" t="s">
        <v>270</v>
      </c>
    </row>
    <row r="215" spans="1:3" x14ac:dyDescent="0.25">
      <c r="A215">
        <v>261</v>
      </c>
      <c r="B215" s="124">
        <v>41000</v>
      </c>
      <c r="C215" t="s">
        <v>270</v>
      </c>
    </row>
    <row r="216" spans="1:3" x14ac:dyDescent="0.25">
      <c r="A216">
        <v>261</v>
      </c>
      <c r="B216" s="124">
        <v>41001</v>
      </c>
      <c r="C216" t="s">
        <v>270</v>
      </c>
    </row>
    <row r="217" spans="1:3" x14ac:dyDescent="0.25">
      <c r="A217">
        <v>269</v>
      </c>
      <c r="B217" s="124">
        <v>41002</v>
      </c>
      <c r="C217" t="s">
        <v>270</v>
      </c>
    </row>
    <row r="218" spans="1:3" x14ac:dyDescent="0.25">
      <c r="A218">
        <v>282</v>
      </c>
      <c r="B218" s="124">
        <v>41003</v>
      </c>
      <c r="C218" t="s">
        <v>270</v>
      </c>
    </row>
    <row r="219" spans="1:3" x14ac:dyDescent="0.25">
      <c r="A219">
        <v>280</v>
      </c>
      <c r="B219" s="124">
        <v>41004</v>
      </c>
      <c r="C219" t="s">
        <v>270</v>
      </c>
    </row>
    <row r="220" spans="1:3" x14ac:dyDescent="0.25">
      <c r="A220">
        <v>263</v>
      </c>
      <c r="B220" s="124">
        <v>41005</v>
      </c>
      <c r="C220" t="s">
        <v>270</v>
      </c>
    </row>
    <row r="221" spans="1:3" x14ac:dyDescent="0.25">
      <c r="A221">
        <v>274</v>
      </c>
      <c r="B221" s="124">
        <v>41006</v>
      </c>
      <c r="C221" t="s">
        <v>270</v>
      </c>
    </row>
    <row r="222" spans="1:3" x14ac:dyDescent="0.25">
      <c r="A222">
        <v>274</v>
      </c>
      <c r="B222" s="124">
        <v>41007</v>
      </c>
      <c r="C222" t="s">
        <v>270</v>
      </c>
    </row>
    <row r="223" spans="1:3" x14ac:dyDescent="0.25">
      <c r="A223">
        <v>274</v>
      </c>
      <c r="B223" s="124">
        <v>41008</v>
      </c>
      <c r="C223" t="s">
        <v>270</v>
      </c>
    </row>
    <row r="224" spans="1:3" x14ac:dyDescent="0.25">
      <c r="A224">
        <v>265</v>
      </c>
      <c r="B224" s="124">
        <v>41009</v>
      </c>
      <c r="C224" t="s">
        <v>270</v>
      </c>
    </row>
    <row r="225" spans="1:3" x14ac:dyDescent="0.25">
      <c r="A225">
        <v>273</v>
      </c>
      <c r="B225" s="124">
        <v>41010</v>
      </c>
      <c r="C225" t="s">
        <v>270</v>
      </c>
    </row>
    <row r="226" spans="1:3" x14ac:dyDescent="0.25">
      <c r="A226">
        <v>282</v>
      </c>
      <c r="B226" s="124">
        <v>41011</v>
      </c>
      <c r="C226" t="s">
        <v>270</v>
      </c>
    </row>
    <row r="227" spans="1:3" x14ac:dyDescent="0.25">
      <c r="A227">
        <v>289</v>
      </c>
      <c r="B227" s="124">
        <v>41012</v>
      </c>
      <c r="C227" t="s">
        <v>270</v>
      </c>
    </row>
    <row r="228" spans="1:3" x14ac:dyDescent="0.25">
      <c r="A228">
        <v>295</v>
      </c>
      <c r="B228" s="124">
        <v>41013</v>
      </c>
      <c r="C228" t="s">
        <v>270</v>
      </c>
    </row>
    <row r="229" spans="1:3" x14ac:dyDescent="0.25">
      <c r="A229">
        <v>291</v>
      </c>
      <c r="B229" s="124">
        <v>41014</v>
      </c>
      <c r="C229" t="s">
        <v>270</v>
      </c>
    </row>
    <row r="230" spans="1:3" x14ac:dyDescent="0.25">
      <c r="A230">
        <v>289</v>
      </c>
      <c r="B230" s="124">
        <v>41015</v>
      </c>
      <c r="C230" t="s">
        <v>270</v>
      </c>
    </row>
    <row r="231" spans="1:3" x14ac:dyDescent="0.25">
      <c r="A231">
        <v>293</v>
      </c>
      <c r="B231" s="124">
        <v>41016</v>
      </c>
      <c r="C231" t="s">
        <v>270</v>
      </c>
    </row>
    <row r="232" spans="1:3" x14ac:dyDescent="0.25">
      <c r="A232">
        <v>282</v>
      </c>
      <c r="B232" s="124">
        <v>41017</v>
      </c>
      <c r="C232" t="s">
        <v>270</v>
      </c>
    </row>
    <row r="233" spans="1:3" x14ac:dyDescent="0.25">
      <c r="A233">
        <v>279</v>
      </c>
      <c r="B233" s="124">
        <v>41018</v>
      </c>
      <c r="C233" t="s">
        <v>270</v>
      </c>
    </row>
    <row r="234" spans="1:3" x14ac:dyDescent="0.25">
      <c r="A234">
        <v>289</v>
      </c>
      <c r="B234" s="124">
        <v>41019</v>
      </c>
      <c r="C234" t="s">
        <v>270</v>
      </c>
    </row>
    <row r="235" spans="1:3" x14ac:dyDescent="0.25">
      <c r="A235">
        <v>267</v>
      </c>
      <c r="B235" s="124">
        <v>41020</v>
      </c>
      <c r="C235" t="s">
        <v>270</v>
      </c>
    </row>
    <row r="236" spans="1:3" x14ac:dyDescent="0.25">
      <c r="A236">
        <v>270</v>
      </c>
      <c r="B236" s="124">
        <v>41021</v>
      </c>
      <c r="C236" t="s">
        <v>270</v>
      </c>
    </row>
    <row r="237" spans="1:3" x14ac:dyDescent="0.25">
      <c r="A237">
        <v>272</v>
      </c>
      <c r="B237" s="124">
        <v>41022</v>
      </c>
      <c r="C237" t="s">
        <v>270</v>
      </c>
    </row>
    <row r="238" spans="1:3" x14ac:dyDescent="0.25">
      <c r="A238">
        <v>285</v>
      </c>
      <c r="B238" s="124">
        <v>41023</v>
      </c>
      <c r="C238" t="s">
        <v>270</v>
      </c>
    </row>
    <row r="239" spans="1:3" x14ac:dyDescent="0.25">
      <c r="A239">
        <v>293</v>
      </c>
      <c r="B239" s="124">
        <v>41024</v>
      </c>
      <c r="C239" t="s">
        <v>270</v>
      </c>
    </row>
    <row r="240" spans="1:3" x14ac:dyDescent="0.25">
      <c r="A240">
        <v>295</v>
      </c>
      <c r="B240" s="124">
        <v>41025</v>
      </c>
      <c r="C240" t="s">
        <v>270</v>
      </c>
    </row>
    <row r="241" spans="1:3" x14ac:dyDescent="0.25">
      <c r="A241">
        <v>284</v>
      </c>
      <c r="B241" s="124">
        <v>41026</v>
      </c>
      <c r="C241" t="s">
        <v>270</v>
      </c>
    </row>
    <row r="242" spans="1:3" x14ac:dyDescent="0.25">
      <c r="A242">
        <v>294</v>
      </c>
      <c r="B242" s="124">
        <v>41027</v>
      </c>
      <c r="C242" t="s">
        <v>270</v>
      </c>
    </row>
    <row r="243" spans="1:3" x14ac:dyDescent="0.25">
      <c r="A243">
        <v>292</v>
      </c>
      <c r="B243" s="124">
        <v>41028</v>
      </c>
      <c r="C243" t="s">
        <v>270</v>
      </c>
    </row>
    <row r="244" spans="1:3" x14ac:dyDescent="0.25">
      <c r="A244">
        <v>294</v>
      </c>
      <c r="B244" s="124">
        <v>41029</v>
      </c>
      <c r="C244" t="s">
        <v>270</v>
      </c>
    </row>
    <row r="245" spans="1:3" x14ac:dyDescent="0.25">
      <c r="A245">
        <v>276</v>
      </c>
      <c r="B245" s="124">
        <v>41030</v>
      </c>
      <c r="C245" t="s">
        <v>270</v>
      </c>
    </row>
    <row r="246" spans="1:3" x14ac:dyDescent="0.25">
      <c r="A246">
        <v>262</v>
      </c>
      <c r="B246" s="124">
        <v>41031</v>
      </c>
      <c r="C246" t="s">
        <v>270</v>
      </c>
    </row>
    <row r="247" spans="1:3" x14ac:dyDescent="0.25">
      <c r="A247">
        <v>274</v>
      </c>
      <c r="B247" s="124">
        <v>41032</v>
      </c>
      <c r="C247" t="s">
        <v>270</v>
      </c>
    </row>
    <row r="248" spans="1:3" x14ac:dyDescent="0.25">
      <c r="A248">
        <v>269</v>
      </c>
      <c r="B248" s="124">
        <v>41033</v>
      </c>
      <c r="C248" t="s">
        <v>270</v>
      </c>
    </row>
    <row r="249" spans="1:3" x14ac:dyDescent="0.25">
      <c r="A249">
        <v>266</v>
      </c>
      <c r="B249" s="124">
        <v>41034</v>
      </c>
      <c r="C249" t="s">
        <v>270</v>
      </c>
    </row>
    <row r="250" spans="1:3" x14ac:dyDescent="0.25">
      <c r="A250">
        <v>263</v>
      </c>
      <c r="B250" s="124">
        <v>41035</v>
      </c>
      <c r="C250" t="s">
        <v>270</v>
      </c>
    </row>
    <row r="251" spans="1:3" x14ac:dyDescent="0.25">
      <c r="A251">
        <v>261</v>
      </c>
      <c r="B251" s="124">
        <v>41036</v>
      </c>
      <c r="C251" t="s">
        <v>270</v>
      </c>
    </row>
    <row r="252" spans="1:3" x14ac:dyDescent="0.25">
      <c r="A252">
        <v>274</v>
      </c>
      <c r="B252" s="124">
        <v>41037</v>
      </c>
      <c r="C252" t="s">
        <v>270</v>
      </c>
    </row>
    <row r="253" spans="1:3" x14ac:dyDescent="0.25">
      <c r="A253">
        <v>281</v>
      </c>
      <c r="B253" s="124">
        <v>41038</v>
      </c>
      <c r="C253" t="s">
        <v>270</v>
      </c>
    </row>
    <row r="254" spans="1:3" x14ac:dyDescent="0.25">
      <c r="A254">
        <v>275</v>
      </c>
      <c r="B254" s="124">
        <v>41039</v>
      </c>
      <c r="C254" t="s">
        <v>270</v>
      </c>
    </row>
    <row r="255" spans="1:3" x14ac:dyDescent="0.25">
      <c r="A255">
        <v>273</v>
      </c>
      <c r="B255" s="124">
        <v>41040</v>
      </c>
      <c r="C255" t="s">
        <v>270</v>
      </c>
    </row>
    <row r="256" spans="1:3" x14ac:dyDescent="0.25">
      <c r="A256">
        <v>277</v>
      </c>
      <c r="B256" s="124">
        <v>41041</v>
      </c>
      <c r="C256" t="s">
        <v>270</v>
      </c>
    </row>
    <row r="257" spans="1:3" x14ac:dyDescent="0.25">
      <c r="A257">
        <v>277</v>
      </c>
      <c r="B257" s="124">
        <v>41042</v>
      </c>
      <c r="C257" t="s">
        <v>270</v>
      </c>
    </row>
    <row r="258" spans="1:3" x14ac:dyDescent="0.25">
      <c r="A258">
        <v>279</v>
      </c>
      <c r="B258" s="124">
        <v>41043</v>
      </c>
      <c r="C258" t="s">
        <v>270</v>
      </c>
    </row>
    <row r="259" spans="1:3" x14ac:dyDescent="0.25">
      <c r="A259">
        <v>273</v>
      </c>
      <c r="B259" s="124">
        <v>41044</v>
      </c>
      <c r="C259" t="s">
        <v>270</v>
      </c>
    </row>
    <row r="260" spans="1:3" x14ac:dyDescent="0.25">
      <c r="A260">
        <v>277</v>
      </c>
      <c r="B260" s="124">
        <v>41045</v>
      </c>
      <c r="C260" t="s">
        <v>270</v>
      </c>
    </row>
    <row r="261" spans="1:3" x14ac:dyDescent="0.25">
      <c r="A261">
        <v>280</v>
      </c>
      <c r="B261" s="124">
        <v>41046</v>
      </c>
      <c r="C261" t="s">
        <v>270</v>
      </c>
    </row>
    <row r="262" spans="1:3" x14ac:dyDescent="0.25">
      <c r="A262">
        <v>282</v>
      </c>
      <c r="B262" s="124">
        <v>41047</v>
      </c>
      <c r="C262" t="s">
        <v>270</v>
      </c>
    </row>
    <row r="263" spans="1:3" x14ac:dyDescent="0.25">
      <c r="A263">
        <v>282</v>
      </c>
      <c r="B263" s="124">
        <v>41048</v>
      </c>
      <c r="C263" t="s">
        <v>270</v>
      </c>
    </row>
    <row r="264" spans="1:3" x14ac:dyDescent="0.25">
      <c r="A264">
        <v>281</v>
      </c>
      <c r="B264" s="124">
        <v>41049</v>
      </c>
      <c r="C264" t="s">
        <v>270</v>
      </c>
    </row>
    <row r="265" spans="1:3" x14ac:dyDescent="0.25">
      <c r="A265">
        <v>283</v>
      </c>
      <c r="B265" s="124">
        <v>41050</v>
      </c>
      <c r="C265" t="s">
        <v>270</v>
      </c>
    </row>
    <row r="266" spans="1:3" x14ac:dyDescent="0.25">
      <c r="A266">
        <v>287</v>
      </c>
      <c r="B266" s="124">
        <v>41051</v>
      </c>
      <c r="C266" t="s">
        <v>270</v>
      </c>
    </row>
    <row r="267" spans="1:3" x14ac:dyDescent="0.25">
      <c r="A267">
        <v>279</v>
      </c>
      <c r="B267" s="124">
        <v>41052</v>
      </c>
      <c r="C267" t="s">
        <v>270</v>
      </c>
    </row>
    <row r="268" spans="1:3" x14ac:dyDescent="0.25">
      <c r="A268">
        <v>273</v>
      </c>
      <c r="B268" s="124">
        <v>41053</v>
      </c>
      <c r="C268" t="s">
        <v>270</v>
      </c>
    </row>
    <row r="269" spans="1:3" x14ac:dyDescent="0.25">
      <c r="A269">
        <v>266</v>
      </c>
      <c r="B269" s="124">
        <v>41054</v>
      </c>
      <c r="C269" t="s">
        <v>270</v>
      </c>
    </row>
    <row r="270" spans="1:3" x14ac:dyDescent="0.25">
      <c r="A270">
        <v>262</v>
      </c>
      <c r="B270" s="124">
        <v>41055</v>
      </c>
      <c r="C270" t="s">
        <v>270</v>
      </c>
    </row>
    <row r="271" spans="1:3" x14ac:dyDescent="0.25">
      <c r="A271">
        <v>263</v>
      </c>
      <c r="B271" s="124">
        <v>41056</v>
      </c>
      <c r="C271" t="s">
        <v>270</v>
      </c>
    </row>
    <row r="272" spans="1:3" x14ac:dyDescent="0.25">
      <c r="A272">
        <v>263</v>
      </c>
      <c r="B272" s="124">
        <v>41057</v>
      </c>
      <c r="C272" t="s">
        <v>270</v>
      </c>
    </row>
    <row r="273" spans="1:3" x14ac:dyDescent="0.25">
      <c r="A273">
        <v>264</v>
      </c>
      <c r="B273" s="124">
        <v>41058</v>
      </c>
      <c r="C273" t="s">
        <v>270</v>
      </c>
    </row>
    <row r="274" spans="1:3" x14ac:dyDescent="0.25">
      <c r="A274">
        <v>270</v>
      </c>
      <c r="B274" s="124">
        <v>41059</v>
      </c>
      <c r="C274" t="s">
        <v>270</v>
      </c>
    </row>
    <row r="275" spans="1:3" x14ac:dyDescent="0.25">
      <c r="A275">
        <v>271</v>
      </c>
      <c r="B275" s="124">
        <v>41060</v>
      </c>
      <c r="C275" t="s">
        <v>270</v>
      </c>
    </row>
    <row r="276" spans="1:3" x14ac:dyDescent="0.25">
      <c r="A276">
        <v>278</v>
      </c>
      <c r="B276" s="124">
        <v>41061</v>
      </c>
      <c r="C276" t="s">
        <v>270</v>
      </c>
    </row>
    <row r="277" spans="1:3" x14ac:dyDescent="0.25">
      <c r="A277">
        <v>270</v>
      </c>
      <c r="B277" s="124">
        <v>41062</v>
      </c>
      <c r="C277" t="s">
        <v>270</v>
      </c>
    </row>
    <row r="278" spans="1:3" x14ac:dyDescent="0.25">
      <c r="A278">
        <v>272</v>
      </c>
      <c r="B278" s="124">
        <v>41063</v>
      </c>
      <c r="C278" t="s">
        <v>270</v>
      </c>
    </row>
    <row r="279" spans="1:3" x14ac:dyDescent="0.25">
      <c r="A279">
        <v>270</v>
      </c>
      <c r="B279" s="124">
        <v>41064</v>
      </c>
      <c r="C279" t="s">
        <v>270</v>
      </c>
    </row>
    <row r="280" spans="1:3" x14ac:dyDescent="0.25">
      <c r="A280">
        <v>262</v>
      </c>
      <c r="B280" s="124">
        <v>41065</v>
      </c>
      <c r="C280" t="s">
        <v>270</v>
      </c>
    </row>
    <row r="281" spans="1:3" x14ac:dyDescent="0.25">
      <c r="A281">
        <v>254</v>
      </c>
      <c r="B281" s="124">
        <v>41066</v>
      </c>
      <c r="C281" t="s">
        <v>270</v>
      </c>
    </row>
    <row r="282" spans="1:3" x14ac:dyDescent="0.25">
      <c r="A282">
        <v>253</v>
      </c>
      <c r="B282" s="124">
        <v>41067</v>
      </c>
      <c r="C282" t="s">
        <v>270</v>
      </c>
    </row>
    <row r="283" spans="1:3" x14ac:dyDescent="0.25">
      <c r="A283">
        <v>255</v>
      </c>
      <c r="B283" s="124">
        <v>41068</v>
      </c>
      <c r="C283" t="s">
        <v>270</v>
      </c>
    </row>
    <row r="284" spans="1:3" x14ac:dyDescent="0.25">
      <c r="A284">
        <v>257</v>
      </c>
      <c r="B284" s="124">
        <v>41069</v>
      </c>
      <c r="C284" t="s">
        <v>270</v>
      </c>
    </row>
    <row r="285" spans="1:3" x14ac:dyDescent="0.25">
      <c r="A285">
        <v>256</v>
      </c>
      <c r="B285" s="124">
        <v>41070</v>
      </c>
      <c r="C285" t="s">
        <v>270</v>
      </c>
    </row>
    <row r="286" spans="1:3" x14ac:dyDescent="0.25">
      <c r="A286">
        <v>258</v>
      </c>
      <c r="B286" s="124">
        <v>41071</v>
      </c>
      <c r="C286" t="s">
        <v>270</v>
      </c>
    </row>
    <row r="287" spans="1:3" x14ac:dyDescent="0.25">
      <c r="A287">
        <v>264</v>
      </c>
      <c r="B287" s="124">
        <v>41072</v>
      </c>
      <c r="C287" t="s">
        <v>270</v>
      </c>
    </row>
    <row r="288" spans="1:3" x14ac:dyDescent="0.25">
      <c r="A288">
        <v>277</v>
      </c>
      <c r="B288" s="124">
        <v>41073</v>
      </c>
      <c r="C288" t="s">
        <v>270</v>
      </c>
    </row>
    <row r="289" spans="1:3" x14ac:dyDescent="0.25">
      <c r="A289">
        <v>271</v>
      </c>
      <c r="B289" s="124">
        <v>41074</v>
      </c>
      <c r="C289" t="s">
        <v>270</v>
      </c>
    </row>
    <row r="290" spans="1:3" x14ac:dyDescent="0.25">
      <c r="A290">
        <v>261</v>
      </c>
      <c r="B290" s="124">
        <v>41075</v>
      </c>
      <c r="C290" t="s">
        <v>270</v>
      </c>
    </row>
    <row r="291" spans="1:3" x14ac:dyDescent="0.25">
      <c r="A291">
        <v>270</v>
      </c>
      <c r="B291" s="124">
        <v>41076</v>
      </c>
      <c r="C291" t="s">
        <v>270</v>
      </c>
    </row>
    <row r="292" spans="1:3" x14ac:dyDescent="0.25">
      <c r="A292">
        <v>268</v>
      </c>
      <c r="B292" s="124">
        <v>41077</v>
      </c>
      <c r="C292" t="s">
        <v>270</v>
      </c>
    </row>
    <row r="293" spans="1:3" x14ac:dyDescent="0.25">
      <c r="A293">
        <v>268</v>
      </c>
      <c r="B293" s="124">
        <v>41078</v>
      </c>
      <c r="C293" t="s">
        <v>270</v>
      </c>
    </row>
    <row r="294" spans="1:3" x14ac:dyDescent="0.25">
      <c r="A294">
        <v>270</v>
      </c>
      <c r="B294" s="124">
        <v>41079</v>
      </c>
      <c r="C294" t="s">
        <v>270</v>
      </c>
    </row>
    <row r="295" spans="1:3" x14ac:dyDescent="0.25">
      <c r="A295">
        <v>277</v>
      </c>
      <c r="B295" s="124">
        <v>41080</v>
      </c>
      <c r="C295" t="s">
        <v>270</v>
      </c>
    </row>
    <row r="296" spans="1:3" x14ac:dyDescent="0.25">
      <c r="A296">
        <v>279</v>
      </c>
      <c r="B296" s="124">
        <v>41081</v>
      </c>
      <c r="C296" t="s">
        <v>270</v>
      </c>
    </row>
    <row r="297" spans="1:3" x14ac:dyDescent="0.25">
      <c r="A297">
        <v>276</v>
      </c>
      <c r="B297" s="124">
        <v>41082</v>
      </c>
      <c r="C297" t="s">
        <v>270</v>
      </c>
    </row>
    <row r="298" spans="1:3" x14ac:dyDescent="0.25">
      <c r="A298">
        <v>267</v>
      </c>
      <c r="B298" s="124">
        <v>41083</v>
      </c>
      <c r="C298" t="s">
        <v>270</v>
      </c>
    </row>
    <row r="299" spans="1:3" x14ac:dyDescent="0.25">
      <c r="A299">
        <v>264</v>
      </c>
      <c r="B299" s="124">
        <v>41084</v>
      </c>
      <c r="C299" t="s">
        <v>270</v>
      </c>
    </row>
    <row r="300" spans="1:3" x14ac:dyDescent="0.25">
      <c r="A300">
        <v>265</v>
      </c>
      <c r="B300" s="124">
        <v>41085</v>
      </c>
      <c r="C300" t="s">
        <v>270</v>
      </c>
    </row>
    <row r="301" spans="1:3" x14ac:dyDescent="0.25">
      <c r="A301">
        <v>260</v>
      </c>
      <c r="B301" s="124">
        <v>41086</v>
      </c>
      <c r="C301" t="s">
        <v>270</v>
      </c>
    </row>
    <row r="302" spans="1:3" x14ac:dyDescent="0.25">
      <c r="A302">
        <v>246</v>
      </c>
      <c r="B302" s="124">
        <v>41087</v>
      </c>
      <c r="C302" t="s">
        <v>270</v>
      </c>
    </row>
    <row r="303" spans="1:3" x14ac:dyDescent="0.25">
      <c r="A303">
        <v>250</v>
      </c>
      <c r="B303" s="124">
        <v>41088</v>
      </c>
      <c r="C303" t="s">
        <v>270</v>
      </c>
    </row>
    <row r="304" spans="1:3" x14ac:dyDescent="0.25">
      <c r="A304">
        <v>249</v>
      </c>
      <c r="B304" s="124">
        <v>41089</v>
      </c>
      <c r="C304" t="s">
        <v>270</v>
      </c>
    </row>
    <row r="305" spans="1:3" x14ac:dyDescent="0.25">
      <c r="A305">
        <v>268</v>
      </c>
      <c r="B305" s="124">
        <v>41090</v>
      </c>
      <c r="C305" t="s">
        <v>270</v>
      </c>
    </row>
    <row r="306" spans="1:3" x14ac:dyDescent="0.25">
      <c r="A306">
        <v>266</v>
      </c>
      <c r="B306" s="124">
        <v>41091</v>
      </c>
      <c r="C306" t="s">
        <v>270</v>
      </c>
    </row>
    <row r="307" spans="1:3" x14ac:dyDescent="0.25">
      <c r="A307">
        <v>265</v>
      </c>
      <c r="B307" s="124">
        <v>41092</v>
      </c>
      <c r="C307" t="s">
        <v>270</v>
      </c>
    </row>
    <row r="308" spans="1:3" x14ac:dyDescent="0.25">
      <c r="A308">
        <v>273</v>
      </c>
      <c r="B308" s="124">
        <v>41093</v>
      </c>
      <c r="C308" t="s">
        <v>270</v>
      </c>
    </row>
    <row r="309" spans="1:3" x14ac:dyDescent="0.25">
      <c r="A309">
        <v>278</v>
      </c>
      <c r="B309" s="124">
        <v>41094</v>
      </c>
      <c r="C309" t="s">
        <v>270</v>
      </c>
    </row>
    <row r="310" spans="1:3" x14ac:dyDescent="0.25">
      <c r="A310">
        <v>273</v>
      </c>
      <c r="B310" s="124">
        <v>41095</v>
      </c>
      <c r="C310" t="s">
        <v>270</v>
      </c>
    </row>
    <row r="311" spans="1:3" x14ac:dyDescent="0.25">
      <c r="A311">
        <v>283</v>
      </c>
      <c r="B311" s="124">
        <v>41096</v>
      </c>
      <c r="C311" t="s">
        <v>270</v>
      </c>
    </row>
    <row r="312" spans="1:3" x14ac:dyDescent="0.25">
      <c r="A312">
        <v>266</v>
      </c>
      <c r="B312" s="124">
        <v>41097</v>
      </c>
      <c r="C312" t="s">
        <v>270</v>
      </c>
    </row>
    <row r="313" spans="1:3" x14ac:dyDescent="0.25">
      <c r="A313">
        <v>266</v>
      </c>
      <c r="B313" s="124">
        <v>41098</v>
      </c>
      <c r="C313" t="s">
        <v>270</v>
      </c>
    </row>
    <row r="314" spans="1:3" x14ac:dyDescent="0.25">
      <c r="A314">
        <v>266</v>
      </c>
      <c r="B314" s="124">
        <v>41099</v>
      </c>
      <c r="C314" t="s">
        <v>270</v>
      </c>
    </row>
    <row r="315" spans="1:3" x14ac:dyDescent="0.25">
      <c r="A315">
        <v>265</v>
      </c>
      <c r="B315" s="124">
        <v>41100</v>
      </c>
      <c r="C315" t="s">
        <v>270</v>
      </c>
    </row>
    <row r="316" spans="1:3" x14ac:dyDescent="0.25">
      <c r="A316">
        <v>264</v>
      </c>
      <c r="B316" s="124">
        <v>41101</v>
      </c>
      <c r="C316" t="s">
        <v>270</v>
      </c>
    </row>
    <row r="317" spans="1:3" x14ac:dyDescent="0.25">
      <c r="A317">
        <v>250</v>
      </c>
      <c r="B317" s="124">
        <v>41102</v>
      </c>
      <c r="C317" t="s">
        <v>270</v>
      </c>
    </row>
    <row r="318" spans="1:3" x14ac:dyDescent="0.25">
      <c r="A318">
        <v>240</v>
      </c>
      <c r="B318" s="124">
        <v>41103</v>
      </c>
      <c r="C318" t="s">
        <v>270</v>
      </c>
    </row>
    <row r="319" spans="1:3" x14ac:dyDescent="0.25">
      <c r="A319">
        <v>242</v>
      </c>
      <c r="B319" s="124">
        <v>41104</v>
      </c>
      <c r="C319" t="s">
        <v>270</v>
      </c>
    </row>
    <row r="320" spans="1:3" x14ac:dyDescent="0.25">
      <c r="A320">
        <v>238</v>
      </c>
      <c r="B320" s="124">
        <v>41105</v>
      </c>
      <c r="C320" t="s">
        <v>270</v>
      </c>
    </row>
    <row r="321" spans="1:3" x14ac:dyDescent="0.25">
      <c r="A321">
        <v>237</v>
      </c>
      <c r="B321" s="124">
        <v>41106</v>
      </c>
      <c r="C321" t="s">
        <v>270</v>
      </c>
    </row>
    <row r="322" spans="1:3" x14ac:dyDescent="0.25">
      <c r="A322">
        <v>228</v>
      </c>
      <c r="B322" s="124">
        <v>41107</v>
      </c>
      <c r="C322" t="s">
        <v>270</v>
      </c>
    </row>
    <row r="323" spans="1:3" x14ac:dyDescent="0.25">
      <c r="A323">
        <v>230</v>
      </c>
      <c r="B323" s="124">
        <v>41108</v>
      </c>
      <c r="C323" t="s">
        <v>270</v>
      </c>
    </row>
    <row r="324" spans="1:3" x14ac:dyDescent="0.25">
      <c r="A324">
        <v>238</v>
      </c>
      <c r="B324" s="124">
        <v>41109</v>
      </c>
      <c r="C324" t="s">
        <v>270</v>
      </c>
    </row>
    <row r="325" spans="1:3" x14ac:dyDescent="0.25">
      <c r="A325">
        <v>243</v>
      </c>
      <c r="B325" s="124">
        <v>41110</v>
      </c>
      <c r="C325" t="s">
        <v>270</v>
      </c>
    </row>
    <row r="326" spans="1:3" x14ac:dyDescent="0.25">
      <c r="A326">
        <v>248</v>
      </c>
      <c r="B326" s="124">
        <v>41111</v>
      </c>
      <c r="C326" t="s">
        <v>270</v>
      </c>
    </row>
    <row r="327" spans="1:3" x14ac:dyDescent="0.25">
      <c r="A327">
        <v>245</v>
      </c>
      <c r="B327" s="124">
        <v>41112</v>
      </c>
      <c r="C327" t="s">
        <v>270</v>
      </c>
    </row>
    <row r="328" spans="1:3" x14ac:dyDescent="0.25">
      <c r="A328">
        <v>246</v>
      </c>
      <c r="B328" s="124">
        <v>41113</v>
      </c>
      <c r="C328" t="s">
        <v>270</v>
      </c>
    </row>
    <row r="329" spans="1:3" x14ac:dyDescent="0.25">
      <c r="A329">
        <v>243</v>
      </c>
      <c r="B329" s="124">
        <v>41114</v>
      </c>
      <c r="C329" t="s">
        <v>270</v>
      </c>
    </row>
    <row r="330" spans="1:3" x14ac:dyDescent="0.25">
      <c r="A330">
        <v>241</v>
      </c>
      <c r="B330" s="124">
        <v>41115</v>
      </c>
      <c r="C330" t="s">
        <v>270</v>
      </c>
    </row>
    <row r="331" spans="1:3" x14ac:dyDescent="0.25">
      <c r="A331">
        <v>245</v>
      </c>
      <c r="B331" s="124">
        <v>41116</v>
      </c>
      <c r="C331" t="s">
        <v>270</v>
      </c>
    </row>
    <row r="332" spans="1:3" x14ac:dyDescent="0.25">
      <c r="A332">
        <v>244</v>
      </c>
      <c r="B332" s="124">
        <v>41117</v>
      </c>
      <c r="C332" t="s">
        <v>270</v>
      </c>
    </row>
    <row r="333" spans="1:3" x14ac:dyDescent="0.25">
      <c r="A333">
        <v>243</v>
      </c>
      <c r="B333" s="124">
        <v>41118</v>
      </c>
      <c r="C333" t="s">
        <v>270</v>
      </c>
    </row>
    <row r="334" spans="1:3" x14ac:dyDescent="0.25">
      <c r="A334">
        <v>243</v>
      </c>
      <c r="B334" s="124">
        <v>41119</v>
      </c>
      <c r="C334" t="s">
        <v>270</v>
      </c>
    </row>
    <row r="335" spans="1:3" x14ac:dyDescent="0.25">
      <c r="A335">
        <v>246</v>
      </c>
      <c r="B335" s="124">
        <v>41120</v>
      </c>
      <c r="C335" t="s">
        <v>270</v>
      </c>
    </row>
    <row r="336" spans="1:3" x14ac:dyDescent="0.25">
      <c r="A336">
        <v>251</v>
      </c>
      <c r="B336" s="124">
        <v>41121</v>
      </c>
      <c r="C336" t="s">
        <v>270</v>
      </c>
    </row>
    <row r="337" spans="1:3" x14ac:dyDescent="0.25">
      <c r="A337">
        <v>257</v>
      </c>
      <c r="B337" s="124">
        <v>41122</v>
      </c>
      <c r="C337" t="s">
        <v>270</v>
      </c>
    </row>
    <row r="338" spans="1:3" x14ac:dyDescent="0.25">
      <c r="A338">
        <v>259</v>
      </c>
      <c r="B338" s="124">
        <v>41123</v>
      </c>
      <c r="C338" t="s">
        <v>270</v>
      </c>
    </row>
    <row r="339" spans="1:3" x14ac:dyDescent="0.25">
      <c r="A339">
        <v>257</v>
      </c>
      <c r="B339" s="124">
        <v>41124</v>
      </c>
      <c r="C339" t="s">
        <v>270</v>
      </c>
    </row>
    <row r="340" spans="1:3" x14ac:dyDescent="0.25">
      <c r="A340">
        <v>256</v>
      </c>
      <c r="B340" s="124">
        <v>41125</v>
      </c>
      <c r="C340" t="s">
        <v>270</v>
      </c>
    </row>
    <row r="341" spans="1:3" x14ac:dyDescent="0.25">
      <c r="A341">
        <v>255</v>
      </c>
      <c r="B341" s="124">
        <v>41126</v>
      </c>
      <c r="C341" t="s">
        <v>270</v>
      </c>
    </row>
    <row r="342" spans="1:3" x14ac:dyDescent="0.25">
      <c r="A342">
        <v>254</v>
      </c>
      <c r="B342" s="124">
        <v>41127</v>
      </c>
      <c r="C342" t="s">
        <v>270</v>
      </c>
    </row>
    <row r="343" spans="1:3" x14ac:dyDescent="0.25">
      <c r="A343">
        <v>257</v>
      </c>
      <c r="B343" s="124">
        <v>41128</v>
      </c>
      <c r="C343" t="s">
        <v>270</v>
      </c>
    </row>
    <row r="344" spans="1:3" x14ac:dyDescent="0.25">
      <c r="A344">
        <v>250</v>
      </c>
      <c r="B344" s="124">
        <v>41129</v>
      </c>
      <c r="C344" t="s">
        <v>270</v>
      </c>
    </row>
    <row r="345" spans="1:3" x14ac:dyDescent="0.25">
      <c r="A345">
        <v>246</v>
      </c>
      <c r="B345" s="124">
        <v>41130</v>
      </c>
      <c r="C345" t="s">
        <v>270</v>
      </c>
    </row>
    <row r="346" spans="1:3" x14ac:dyDescent="0.25">
      <c r="A346">
        <v>250</v>
      </c>
      <c r="B346" s="124">
        <v>41131</v>
      </c>
      <c r="C346" t="s">
        <v>270</v>
      </c>
    </row>
    <row r="347" spans="1:3" x14ac:dyDescent="0.25">
      <c r="A347">
        <v>243</v>
      </c>
      <c r="B347" s="124">
        <v>41132</v>
      </c>
      <c r="C347" t="s">
        <v>270</v>
      </c>
    </row>
    <row r="348" spans="1:3" x14ac:dyDescent="0.25">
      <c r="A348">
        <v>243</v>
      </c>
      <c r="B348" s="124">
        <v>41133</v>
      </c>
      <c r="C348" t="s">
        <v>270</v>
      </c>
    </row>
    <row r="349" spans="1:3" x14ac:dyDescent="0.25">
      <c r="A349">
        <v>245</v>
      </c>
      <c r="B349" s="124">
        <v>41134</v>
      </c>
      <c r="C349" t="s">
        <v>270</v>
      </c>
    </row>
    <row r="350" spans="1:3" x14ac:dyDescent="0.25">
      <c r="A350">
        <v>243</v>
      </c>
      <c r="B350" s="124">
        <v>41135</v>
      </c>
      <c r="C350" t="s">
        <v>270</v>
      </c>
    </row>
    <row r="351" spans="1:3" x14ac:dyDescent="0.25">
      <c r="A351">
        <v>256</v>
      </c>
      <c r="B351" s="124">
        <v>41136</v>
      </c>
      <c r="C351" t="s">
        <v>270</v>
      </c>
    </row>
    <row r="352" spans="1:3" x14ac:dyDescent="0.25">
      <c r="A352">
        <v>261</v>
      </c>
      <c r="B352" s="124">
        <v>41137</v>
      </c>
      <c r="C352" t="s">
        <v>270</v>
      </c>
    </row>
    <row r="353" spans="1:3" x14ac:dyDescent="0.25">
      <c r="A353">
        <v>261</v>
      </c>
      <c r="B353" s="124">
        <v>41138</v>
      </c>
      <c r="C353" t="s">
        <v>270</v>
      </c>
    </row>
    <row r="354" spans="1:3" x14ac:dyDescent="0.25">
      <c r="A354">
        <v>263</v>
      </c>
      <c r="B354" s="124">
        <v>41139</v>
      </c>
      <c r="C354" t="s">
        <v>270</v>
      </c>
    </row>
    <row r="355" spans="1:3" x14ac:dyDescent="0.25">
      <c r="A355">
        <v>259</v>
      </c>
      <c r="B355" s="124">
        <v>41140</v>
      </c>
      <c r="C355" t="s">
        <v>270</v>
      </c>
    </row>
    <row r="356" spans="1:3" x14ac:dyDescent="0.25">
      <c r="A356">
        <v>261</v>
      </c>
      <c r="B356" s="124">
        <v>41141</v>
      </c>
      <c r="C356" t="s">
        <v>270</v>
      </c>
    </row>
    <row r="357" spans="1:3" x14ac:dyDescent="0.25">
      <c r="A357">
        <v>266</v>
      </c>
      <c r="B357" s="124">
        <v>41142</v>
      </c>
      <c r="C357" t="s">
        <v>270</v>
      </c>
    </row>
    <row r="358" spans="1:3" x14ac:dyDescent="0.25">
      <c r="A358">
        <v>272</v>
      </c>
      <c r="B358" s="124">
        <v>41143</v>
      </c>
      <c r="C358" t="s">
        <v>270</v>
      </c>
    </row>
    <row r="359" spans="1:3" x14ac:dyDescent="0.25">
      <c r="A359">
        <v>278</v>
      </c>
      <c r="B359" s="124">
        <v>41144</v>
      </c>
      <c r="C359" t="s">
        <v>270</v>
      </c>
    </row>
    <row r="360" spans="1:3" x14ac:dyDescent="0.25">
      <c r="A360">
        <v>272</v>
      </c>
      <c r="B360" s="124">
        <v>41145</v>
      </c>
      <c r="C360" t="s">
        <v>270</v>
      </c>
    </row>
    <row r="361" spans="1:3" x14ac:dyDescent="0.25">
      <c r="A361">
        <v>275</v>
      </c>
      <c r="B361" s="124">
        <v>41146</v>
      </c>
      <c r="C361" t="s">
        <v>270</v>
      </c>
    </row>
    <row r="362" spans="1:3" x14ac:dyDescent="0.25">
      <c r="A362">
        <v>274</v>
      </c>
      <c r="B362" s="124">
        <v>41147</v>
      </c>
      <c r="C362" t="s">
        <v>270</v>
      </c>
    </row>
    <row r="363" spans="1:3" x14ac:dyDescent="0.25">
      <c r="A363">
        <v>275</v>
      </c>
      <c r="B363" s="124">
        <v>41148</v>
      </c>
      <c r="C363" t="s">
        <v>270</v>
      </c>
    </row>
    <row r="364" spans="1:3" x14ac:dyDescent="0.25">
      <c r="A364">
        <v>264</v>
      </c>
      <c r="B364" s="124">
        <v>41149</v>
      </c>
      <c r="C364" t="s">
        <v>270</v>
      </c>
    </row>
    <row r="365" spans="1:3" x14ac:dyDescent="0.25">
      <c r="A365">
        <v>252</v>
      </c>
      <c r="B365" s="124">
        <v>41150</v>
      </c>
      <c r="C365" t="s">
        <v>270</v>
      </c>
    </row>
    <row r="366" spans="1:3" x14ac:dyDescent="0.25">
      <c r="A366">
        <v>263</v>
      </c>
      <c r="B366" s="124">
        <v>41151</v>
      </c>
      <c r="C366" t="s">
        <v>270</v>
      </c>
    </row>
    <row r="367" spans="1:3" x14ac:dyDescent="0.25">
      <c r="A367">
        <v>277</v>
      </c>
      <c r="B367" s="124">
        <v>41152</v>
      </c>
      <c r="C367" t="s">
        <v>270</v>
      </c>
    </row>
    <row r="368" spans="1:3" x14ac:dyDescent="0.25">
      <c r="A368">
        <v>275</v>
      </c>
      <c r="B368" s="124">
        <v>41153</v>
      </c>
      <c r="C368" t="s">
        <v>270</v>
      </c>
    </row>
    <row r="369" spans="1:3" x14ac:dyDescent="0.25">
      <c r="A369">
        <v>274</v>
      </c>
      <c r="B369" s="124">
        <v>41154</v>
      </c>
      <c r="C369" t="s">
        <v>270</v>
      </c>
    </row>
    <row r="370" spans="1:3" x14ac:dyDescent="0.25">
      <c r="A370">
        <v>275</v>
      </c>
      <c r="B370" s="124">
        <v>41155</v>
      </c>
      <c r="C370" t="s">
        <v>270</v>
      </c>
    </row>
    <row r="371" spans="1:3" x14ac:dyDescent="0.25">
      <c r="A371">
        <v>269</v>
      </c>
      <c r="B371" s="124">
        <v>41156</v>
      </c>
      <c r="C371" t="s">
        <v>270</v>
      </c>
    </row>
    <row r="372" spans="1:3" x14ac:dyDescent="0.25">
      <c r="A372">
        <v>266</v>
      </c>
      <c r="B372" s="124">
        <v>41157</v>
      </c>
      <c r="C372" t="s">
        <v>270</v>
      </c>
    </row>
    <row r="373" spans="1:3" x14ac:dyDescent="0.25">
      <c r="A373">
        <v>262</v>
      </c>
      <c r="B373" s="124">
        <v>41158</v>
      </c>
      <c r="C373" t="s">
        <v>270</v>
      </c>
    </row>
    <row r="374" spans="1:3" x14ac:dyDescent="0.25">
      <c r="A374">
        <v>266</v>
      </c>
      <c r="B374" s="124">
        <v>41159</v>
      </c>
      <c r="C374" t="s">
        <v>270</v>
      </c>
    </row>
    <row r="375" spans="1:3" x14ac:dyDescent="0.25">
      <c r="A375">
        <v>270</v>
      </c>
      <c r="B375" s="124">
        <v>41160</v>
      </c>
      <c r="C375" t="s">
        <v>270</v>
      </c>
    </row>
    <row r="376" spans="1:3" x14ac:dyDescent="0.25">
      <c r="A376">
        <v>270</v>
      </c>
      <c r="B376" s="124">
        <v>41161</v>
      </c>
      <c r="C376" t="s">
        <v>270</v>
      </c>
    </row>
    <row r="377" spans="1:3" x14ac:dyDescent="0.25">
      <c r="A377">
        <v>270</v>
      </c>
      <c r="B377" s="124">
        <v>41162</v>
      </c>
      <c r="C377" t="s">
        <v>270</v>
      </c>
    </row>
    <row r="378" spans="1:3" x14ac:dyDescent="0.25">
      <c r="A378">
        <v>269</v>
      </c>
      <c r="B378" s="124">
        <v>41163</v>
      </c>
      <c r="C378" t="s">
        <v>270</v>
      </c>
    </row>
    <row r="379" spans="1:3" x14ac:dyDescent="0.25">
      <c r="A379">
        <v>262</v>
      </c>
      <c r="B379" s="124">
        <v>41164</v>
      </c>
      <c r="C379" t="s">
        <v>270</v>
      </c>
    </row>
    <row r="380" spans="1:3" x14ac:dyDescent="0.25">
      <c r="A380">
        <v>262</v>
      </c>
      <c r="B380" s="124">
        <v>41165</v>
      </c>
      <c r="C380" t="s">
        <v>270</v>
      </c>
    </row>
    <row r="381" spans="1:3" x14ac:dyDescent="0.25">
      <c r="A381">
        <v>255</v>
      </c>
      <c r="B381" s="124">
        <v>41166</v>
      </c>
      <c r="C381" t="s">
        <v>270</v>
      </c>
    </row>
    <row r="382" spans="1:3" x14ac:dyDescent="0.25">
      <c r="A382">
        <v>255</v>
      </c>
      <c r="B382" s="124">
        <v>41167</v>
      </c>
      <c r="C382" t="s">
        <v>270</v>
      </c>
    </row>
    <row r="383" spans="1:3" x14ac:dyDescent="0.25">
      <c r="A383">
        <v>255</v>
      </c>
      <c r="B383" s="124">
        <v>41168</v>
      </c>
      <c r="C383" t="s">
        <v>270</v>
      </c>
    </row>
    <row r="384" spans="1:3" x14ac:dyDescent="0.25">
      <c r="A384">
        <v>257</v>
      </c>
      <c r="B384" s="124">
        <v>41169</v>
      </c>
      <c r="C384" t="s">
        <v>270</v>
      </c>
    </row>
    <row r="385" spans="1:3" x14ac:dyDescent="0.25">
      <c r="A385">
        <v>258</v>
      </c>
      <c r="B385" s="124">
        <v>41170</v>
      </c>
      <c r="C385" t="s">
        <v>270</v>
      </c>
    </row>
    <row r="386" spans="1:3" x14ac:dyDescent="0.25">
      <c r="A386">
        <v>278</v>
      </c>
      <c r="B386" s="124">
        <v>41171</v>
      </c>
      <c r="C386" t="s">
        <v>270</v>
      </c>
    </row>
    <row r="387" spans="1:3" x14ac:dyDescent="0.25">
      <c r="A387">
        <v>281</v>
      </c>
      <c r="B387" s="124">
        <v>41172</v>
      </c>
      <c r="C387" t="s">
        <v>270</v>
      </c>
    </row>
    <row r="388" spans="1:3" x14ac:dyDescent="0.25">
      <c r="A388">
        <v>288</v>
      </c>
      <c r="B388" s="124">
        <v>41173</v>
      </c>
      <c r="C388" t="s">
        <v>270</v>
      </c>
    </row>
    <row r="389" spans="1:3" x14ac:dyDescent="0.25">
      <c r="A389">
        <v>294</v>
      </c>
      <c r="B389" s="124">
        <v>41174</v>
      </c>
      <c r="C389" t="s">
        <v>270</v>
      </c>
    </row>
    <row r="390" spans="1:3" x14ac:dyDescent="0.25">
      <c r="A390">
        <v>295</v>
      </c>
      <c r="B390" s="124">
        <v>41175</v>
      </c>
      <c r="C390" t="s">
        <v>270</v>
      </c>
    </row>
    <row r="391" spans="1:3" x14ac:dyDescent="0.25">
      <c r="A391">
        <v>298</v>
      </c>
      <c r="B391" s="124">
        <v>41176</v>
      </c>
      <c r="C391" t="s">
        <v>270</v>
      </c>
    </row>
    <row r="392" spans="1:3" x14ac:dyDescent="0.25">
      <c r="A392">
        <v>305</v>
      </c>
      <c r="B392" s="124">
        <v>41177</v>
      </c>
      <c r="C392" t="s">
        <v>270</v>
      </c>
    </row>
    <row r="393" spans="1:3" x14ac:dyDescent="0.25">
      <c r="A393">
        <v>303</v>
      </c>
      <c r="B393" s="124">
        <v>41178</v>
      </c>
      <c r="C393" t="s">
        <v>270</v>
      </c>
    </row>
    <row r="394" spans="1:3" x14ac:dyDescent="0.25">
      <c r="A394">
        <v>310</v>
      </c>
      <c r="B394" s="124">
        <v>41179</v>
      </c>
      <c r="C394" t="s">
        <v>270</v>
      </c>
    </row>
    <row r="395" spans="1:3" x14ac:dyDescent="0.25">
      <c r="A395">
        <v>305</v>
      </c>
      <c r="B395" s="124">
        <v>41180</v>
      </c>
      <c r="C395" t="s">
        <v>270</v>
      </c>
    </row>
    <row r="396" spans="1:3" x14ac:dyDescent="0.25">
      <c r="A396">
        <v>304</v>
      </c>
      <c r="B396" s="124">
        <v>41181</v>
      </c>
      <c r="C396" t="s">
        <v>270</v>
      </c>
    </row>
    <row r="397" spans="1:3" x14ac:dyDescent="0.25">
      <c r="A397">
        <v>302</v>
      </c>
      <c r="B397" s="124">
        <v>41182</v>
      </c>
      <c r="C397" t="s">
        <v>270</v>
      </c>
    </row>
    <row r="398" spans="1:3" x14ac:dyDescent="0.25">
      <c r="A398">
        <v>298</v>
      </c>
      <c r="B398" s="124">
        <v>41183</v>
      </c>
      <c r="C398" t="s">
        <v>270</v>
      </c>
    </row>
    <row r="399" spans="1:3" x14ac:dyDescent="0.25">
      <c r="A399">
        <v>290</v>
      </c>
      <c r="B399" s="124">
        <v>41184</v>
      </c>
      <c r="C399" t="s">
        <v>270</v>
      </c>
    </row>
    <row r="400" spans="1:3" x14ac:dyDescent="0.25">
      <c r="A400">
        <v>287</v>
      </c>
      <c r="B400" s="124">
        <v>41185</v>
      </c>
      <c r="C400" t="s">
        <v>270</v>
      </c>
    </row>
    <row r="401" spans="1:3" x14ac:dyDescent="0.25">
      <c r="A401">
        <v>286</v>
      </c>
      <c r="B401" s="124">
        <v>41186</v>
      </c>
      <c r="C401" t="s">
        <v>270</v>
      </c>
    </row>
    <row r="402" spans="1:3" x14ac:dyDescent="0.25">
      <c r="A402">
        <v>289</v>
      </c>
      <c r="B402" s="124">
        <v>41187</v>
      </c>
      <c r="C402" t="s">
        <v>270</v>
      </c>
    </row>
    <row r="403" spans="1:3" x14ac:dyDescent="0.25">
      <c r="A403">
        <v>287</v>
      </c>
      <c r="B403" s="124">
        <v>41188</v>
      </c>
      <c r="C403" t="s">
        <v>270</v>
      </c>
    </row>
    <row r="404" spans="1:3" x14ac:dyDescent="0.25">
      <c r="A404">
        <v>286</v>
      </c>
      <c r="B404" s="124">
        <v>41189</v>
      </c>
      <c r="C404" t="s">
        <v>270</v>
      </c>
    </row>
    <row r="405" spans="1:3" x14ac:dyDescent="0.25">
      <c r="A405">
        <v>286</v>
      </c>
      <c r="B405" s="124">
        <v>41190</v>
      </c>
      <c r="C405" t="s">
        <v>270</v>
      </c>
    </row>
    <row r="406" spans="1:3" x14ac:dyDescent="0.25">
      <c r="A406">
        <v>293</v>
      </c>
      <c r="B406" s="124">
        <v>41191</v>
      </c>
      <c r="C406" t="s">
        <v>270</v>
      </c>
    </row>
    <row r="407" spans="1:3" x14ac:dyDescent="0.25">
      <c r="A407">
        <v>299</v>
      </c>
      <c r="B407" s="124">
        <v>41192</v>
      </c>
      <c r="C407" t="s">
        <v>270</v>
      </c>
    </row>
    <row r="408" spans="1:3" x14ac:dyDescent="0.25">
      <c r="A408">
        <v>298</v>
      </c>
      <c r="B408" s="124">
        <v>41193</v>
      </c>
      <c r="C408" t="s">
        <v>270</v>
      </c>
    </row>
    <row r="409" spans="1:3" x14ac:dyDescent="0.25">
      <c r="A409">
        <v>299</v>
      </c>
      <c r="B409" s="124">
        <v>41194</v>
      </c>
      <c r="C409" t="s">
        <v>270</v>
      </c>
    </row>
    <row r="410" spans="1:3" x14ac:dyDescent="0.25">
      <c r="A410">
        <v>292</v>
      </c>
      <c r="B410" s="124">
        <v>41195</v>
      </c>
      <c r="C410" t="s">
        <v>270</v>
      </c>
    </row>
    <row r="411" spans="1:3" x14ac:dyDescent="0.25">
      <c r="A411">
        <v>293</v>
      </c>
      <c r="B411" s="124">
        <v>41196</v>
      </c>
      <c r="C411" t="s">
        <v>270</v>
      </c>
    </row>
    <row r="412" spans="1:3" x14ac:dyDescent="0.25">
      <c r="A412">
        <v>294</v>
      </c>
      <c r="B412" s="124">
        <v>41197</v>
      </c>
      <c r="C412" t="s">
        <v>270</v>
      </c>
    </row>
    <row r="413" spans="1:3" x14ac:dyDescent="0.25">
      <c r="A413">
        <v>290</v>
      </c>
      <c r="B413" s="124">
        <v>41198</v>
      </c>
      <c r="C413" t="s">
        <v>270</v>
      </c>
    </row>
    <row r="414" spans="1:3" x14ac:dyDescent="0.25">
      <c r="A414">
        <v>301</v>
      </c>
      <c r="B414" s="124">
        <v>41199</v>
      </c>
      <c r="C414" t="s">
        <v>270</v>
      </c>
    </row>
    <row r="415" spans="1:3" x14ac:dyDescent="0.25">
      <c r="A415">
        <v>301</v>
      </c>
      <c r="B415" s="124">
        <v>41200</v>
      </c>
      <c r="C415" t="s">
        <v>270</v>
      </c>
    </row>
    <row r="416" spans="1:3" x14ac:dyDescent="0.25">
      <c r="A416">
        <v>304</v>
      </c>
      <c r="B416" s="124">
        <v>41201</v>
      </c>
      <c r="C416" t="s">
        <v>270</v>
      </c>
    </row>
    <row r="417" spans="1:3" x14ac:dyDescent="0.25">
      <c r="A417">
        <v>303</v>
      </c>
      <c r="B417" s="124">
        <v>41202</v>
      </c>
      <c r="C417" t="s">
        <v>270</v>
      </c>
    </row>
    <row r="418" spans="1:3" x14ac:dyDescent="0.25">
      <c r="A418">
        <v>304</v>
      </c>
      <c r="B418" s="124">
        <v>41203</v>
      </c>
      <c r="C418" t="s">
        <v>270</v>
      </c>
    </row>
    <row r="419" spans="1:3" x14ac:dyDescent="0.25">
      <c r="A419">
        <v>303</v>
      </c>
      <c r="B419" s="124">
        <v>41204</v>
      </c>
      <c r="C419" t="s">
        <v>270</v>
      </c>
    </row>
    <row r="420" spans="1:3" x14ac:dyDescent="0.25">
      <c r="A420">
        <v>320</v>
      </c>
      <c r="B420" s="124">
        <v>41205</v>
      </c>
      <c r="C420" t="s">
        <v>270</v>
      </c>
    </row>
    <row r="421" spans="1:3" x14ac:dyDescent="0.25">
      <c r="A421">
        <v>316</v>
      </c>
      <c r="B421" s="124">
        <v>41206</v>
      </c>
      <c r="C421" t="s">
        <v>270</v>
      </c>
    </row>
    <row r="422" spans="1:3" x14ac:dyDescent="0.25">
      <c r="A422">
        <v>320</v>
      </c>
      <c r="B422" s="124">
        <v>41207</v>
      </c>
      <c r="C422" t="s">
        <v>270</v>
      </c>
    </row>
    <row r="423" spans="1:3" x14ac:dyDescent="0.25">
      <c r="A423">
        <v>305</v>
      </c>
      <c r="B423" s="124">
        <v>41208</v>
      </c>
      <c r="C423" t="s">
        <v>270</v>
      </c>
    </row>
    <row r="424" spans="1:3" x14ac:dyDescent="0.25">
      <c r="A424">
        <v>315</v>
      </c>
      <c r="B424" s="124">
        <v>41209</v>
      </c>
      <c r="C424" t="s">
        <v>270</v>
      </c>
    </row>
    <row r="425" spans="1:3" x14ac:dyDescent="0.25">
      <c r="A425">
        <v>317</v>
      </c>
      <c r="B425" s="124">
        <v>41210</v>
      </c>
      <c r="C425" t="s">
        <v>270</v>
      </c>
    </row>
    <row r="426" spans="1:3" x14ac:dyDescent="0.25">
      <c r="A426">
        <v>319</v>
      </c>
      <c r="B426" s="124">
        <v>41211</v>
      </c>
      <c r="C426" t="s">
        <v>270</v>
      </c>
    </row>
    <row r="427" spans="1:3" x14ac:dyDescent="0.25">
      <c r="A427">
        <v>316</v>
      </c>
      <c r="B427" s="124">
        <v>41212</v>
      </c>
      <c r="C427" t="s">
        <v>270</v>
      </c>
    </row>
    <row r="428" spans="1:3" x14ac:dyDescent="0.25">
      <c r="A428">
        <v>317</v>
      </c>
      <c r="B428" s="124">
        <v>41213</v>
      </c>
      <c r="C428" t="s">
        <v>270</v>
      </c>
    </row>
    <row r="429" spans="1:3" x14ac:dyDescent="0.25">
      <c r="A429">
        <v>322</v>
      </c>
      <c r="B429" s="124">
        <v>41214</v>
      </c>
      <c r="C429" t="s">
        <v>270</v>
      </c>
    </row>
    <row r="430" spans="1:3" x14ac:dyDescent="0.25">
      <c r="A430">
        <v>307</v>
      </c>
      <c r="B430" s="124">
        <v>41215</v>
      </c>
      <c r="C430" t="s">
        <v>270</v>
      </c>
    </row>
    <row r="431" spans="1:3" x14ac:dyDescent="0.25">
      <c r="A431">
        <v>296</v>
      </c>
      <c r="B431" s="124">
        <v>41216</v>
      </c>
      <c r="C431" t="s">
        <v>270</v>
      </c>
    </row>
    <row r="432" spans="1:3" x14ac:dyDescent="0.25">
      <c r="A432">
        <v>292</v>
      </c>
      <c r="B432" s="124">
        <v>41217</v>
      </c>
      <c r="C432" t="s">
        <v>270</v>
      </c>
    </row>
    <row r="433" spans="1:3" x14ac:dyDescent="0.25">
      <c r="A433">
        <v>293</v>
      </c>
      <c r="B433" s="124">
        <v>41218</v>
      </c>
      <c r="C433" t="s">
        <v>270</v>
      </c>
    </row>
    <row r="434" spans="1:3" x14ac:dyDescent="0.25">
      <c r="A434">
        <v>298</v>
      </c>
      <c r="B434" s="124">
        <v>41219</v>
      </c>
      <c r="C434" t="s">
        <v>270</v>
      </c>
    </row>
    <row r="435" spans="1:3" x14ac:dyDescent="0.25">
      <c r="A435">
        <v>298</v>
      </c>
      <c r="B435" s="124">
        <v>41220</v>
      </c>
      <c r="C435" t="s">
        <v>270</v>
      </c>
    </row>
    <row r="436" spans="1:3" x14ac:dyDescent="0.25">
      <c r="A436">
        <v>303</v>
      </c>
      <c r="B436" s="124">
        <v>41221</v>
      </c>
      <c r="C436" t="s">
        <v>270</v>
      </c>
    </row>
    <row r="437" spans="1:3" x14ac:dyDescent="0.25">
      <c r="A437">
        <v>312</v>
      </c>
      <c r="B437" s="124">
        <v>41222</v>
      </c>
      <c r="C437" t="s">
        <v>270</v>
      </c>
    </row>
    <row r="438" spans="1:3" x14ac:dyDescent="0.25">
      <c r="A438">
        <v>318</v>
      </c>
      <c r="B438" s="124">
        <v>41223</v>
      </c>
      <c r="C438" t="s">
        <v>270</v>
      </c>
    </row>
    <row r="439" spans="1:3" x14ac:dyDescent="0.25">
      <c r="A439">
        <v>318</v>
      </c>
      <c r="B439" s="124">
        <v>41224</v>
      </c>
      <c r="C439" t="s">
        <v>270</v>
      </c>
    </row>
    <row r="440" spans="1:3" x14ac:dyDescent="0.25">
      <c r="A440">
        <v>317</v>
      </c>
      <c r="B440" s="124">
        <v>41225</v>
      </c>
      <c r="C440" t="s">
        <v>270</v>
      </c>
    </row>
    <row r="441" spans="1:3" x14ac:dyDescent="0.25">
      <c r="A441">
        <v>322</v>
      </c>
      <c r="B441" s="124">
        <v>41226</v>
      </c>
      <c r="C441" t="s">
        <v>270</v>
      </c>
    </row>
    <row r="442" spans="1:3" x14ac:dyDescent="0.25">
      <c r="A442">
        <v>311</v>
      </c>
      <c r="B442" s="124">
        <v>41227</v>
      </c>
      <c r="C442" t="s">
        <v>270</v>
      </c>
    </row>
    <row r="443" spans="1:3" x14ac:dyDescent="0.25">
      <c r="A443">
        <v>300</v>
      </c>
      <c r="B443" s="124">
        <v>41228</v>
      </c>
      <c r="C443" t="s">
        <v>270</v>
      </c>
    </row>
    <row r="444" spans="1:3" x14ac:dyDescent="0.25">
      <c r="A444">
        <v>305</v>
      </c>
      <c r="B444" s="124">
        <v>41229</v>
      </c>
      <c r="C444" t="s">
        <v>270</v>
      </c>
    </row>
    <row r="445" spans="1:3" x14ac:dyDescent="0.25">
      <c r="A445">
        <v>302</v>
      </c>
      <c r="B445" s="124">
        <v>41230</v>
      </c>
      <c r="C445" t="s">
        <v>270</v>
      </c>
    </row>
    <row r="446" spans="1:3" x14ac:dyDescent="0.25">
      <c r="A446">
        <v>304</v>
      </c>
      <c r="B446" s="124">
        <v>41231</v>
      </c>
      <c r="C446" t="s">
        <v>270</v>
      </c>
    </row>
    <row r="447" spans="1:3" x14ac:dyDescent="0.25">
      <c r="A447">
        <v>302</v>
      </c>
      <c r="B447" s="124">
        <v>41232</v>
      </c>
      <c r="C447" t="s">
        <v>270</v>
      </c>
    </row>
    <row r="448" spans="1:3" x14ac:dyDescent="0.25">
      <c r="A448">
        <v>297</v>
      </c>
      <c r="B448" s="124">
        <v>41233</v>
      </c>
      <c r="C448" t="s">
        <v>270</v>
      </c>
    </row>
    <row r="449" spans="1:3" x14ac:dyDescent="0.25">
      <c r="A449">
        <v>304</v>
      </c>
      <c r="B449" s="124">
        <v>41234</v>
      </c>
      <c r="C449" t="s">
        <v>270</v>
      </c>
    </row>
    <row r="450" spans="1:3" x14ac:dyDescent="0.25">
      <c r="A450">
        <v>300</v>
      </c>
      <c r="B450" s="124">
        <v>41235</v>
      </c>
      <c r="C450" t="s">
        <v>270</v>
      </c>
    </row>
    <row r="451" spans="1:3" x14ac:dyDescent="0.25">
      <c r="A451">
        <v>292</v>
      </c>
      <c r="B451" s="124">
        <v>41236</v>
      </c>
      <c r="C451" t="s">
        <v>270</v>
      </c>
    </row>
    <row r="452" spans="1:3" x14ac:dyDescent="0.25">
      <c r="A452">
        <v>289</v>
      </c>
      <c r="B452" s="124">
        <v>41237</v>
      </c>
      <c r="C452" t="s">
        <v>270</v>
      </c>
    </row>
    <row r="453" spans="1:3" x14ac:dyDescent="0.25">
      <c r="A453">
        <v>287</v>
      </c>
      <c r="B453" s="124">
        <v>41238</v>
      </c>
      <c r="C453" t="s">
        <v>270</v>
      </c>
    </row>
    <row r="454" spans="1:3" x14ac:dyDescent="0.25">
      <c r="A454">
        <v>285</v>
      </c>
      <c r="B454" s="124">
        <v>41239</v>
      </c>
      <c r="C454" t="s">
        <v>270</v>
      </c>
    </row>
    <row r="455" spans="1:3" x14ac:dyDescent="0.25">
      <c r="A455">
        <v>311</v>
      </c>
      <c r="B455" s="124">
        <v>41240</v>
      </c>
      <c r="C455" t="s">
        <v>270</v>
      </c>
    </row>
    <row r="456" spans="1:3" x14ac:dyDescent="0.25">
      <c r="A456">
        <v>322</v>
      </c>
      <c r="B456" s="124">
        <v>41241</v>
      </c>
      <c r="C456" t="s">
        <v>270</v>
      </c>
    </row>
    <row r="457" spans="1:3" x14ac:dyDescent="0.25">
      <c r="A457">
        <v>318</v>
      </c>
      <c r="B457" s="124">
        <v>41242</v>
      </c>
      <c r="C457" t="s">
        <v>270</v>
      </c>
    </row>
    <row r="458" spans="1:3" x14ac:dyDescent="0.25">
      <c r="A458">
        <v>305</v>
      </c>
      <c r="B458" s="124">
        <v>41243</v>
      </c>
      <c r="C458" t="s">
        <v>270</v>
      </c>
    </row>
    <row r="459" spans="1:3" x14ac:dyDescent="0.25">
      <c r="A459">
        <v>296</v>
      </c>
      <c r="B459" s="124">
        <v>41244</v>
      </c>
      <c r="C459" t="s">
        <v>270</v>
      </c>
    </row>
    <row r="460" spans="1:3" x14ac:dyDescent="0.25">
      <c r="A460">
        <v>294</v>
      </c>
      <c r="B460" s="124">
        <v>41245</v>
      </c>
      <c r="C460" t="s">
        <v>270</v>
      </c>
    </row>
    <row r="461" spans="1:3" x14ac:dyDescent="0.25">
      <c r="A461">
        <v>296</v>
      </c>
      <c r="B461" s="124">
        <v>41246</v>
      </c>
      <c r="C461" t="s">
        <v>270</v>
      </c>
    </row>
    <row r="462" spans="1:3" x14ac:dyDescent="0.25">
      <c r="A462">
        <v>286</v>
      </c>
      <c r="B462" s="124">
        <v>41247</v>
      </c>
      <c r="C462" t="s">
        <v>270</v>
      </c>
    </row>
    <row r="463" spans="1:3" x14ac:dyDescent="0.25">
      <c r="A463">
        <v>277</v>
      </c>
      <c r="B463" s="124">
        <v>41248</v>
      </c>
      <c r="C463" t="s">
        <v>270</v>
      </c>
    </row>
    <row r="464" spans="1:3" x14ac:dyDescent="0.25">
      <c r="A464">
        <v>282</v>
      </c>
      <c r="B464" s="124">
        <v>41249</v>
      </c>
      <c r="C464" t="s">
        <v>270</v>
      </c>
    </row>
    <row r="465" spans="1:3" x14ac:dyDescent="0.25">
      <c r="A465">
        <v>306</v>
      </c>
      <c r="B465" s="124">
        <v>41250</v>
      </c>
      <c r="C465" t="s">
        <v>270</v>
      </c>
    </row>
    <row r="466" spans="1:3" x14ac:dyDescent="0.25">
      <c r="A466">
        <v>314</v>
      </c>
      <c r="B466" s="124">
        <v>41251</v>
      </c>
      <c r="C466" t="s">
        <v>270</v>
      </c>
    </row>
    <row r="467" spans="1:3" x14ac:dyDescent="0.25">
      <c r="A467">
        <v>313</v>
      </c>
      <c r="B467" s="124">
        <v>41252</v>
      </c>
      <c r="C467" t="s">
        <v>270</v>
      </c>
    </row>
    <row r="468" spans="1:3" x14ac:dyDescent="0.25">
      <c r="A468">
        <v>310</v>
      </c>
      <c r="B468" s="124">
        <v>41253</v>
      </c>
      <c r="C468" t="s">
        <v>270</v>
      </c>
    </row>
    <row r="469" spans="1:3" x14ac:dyDescent="0.25">
      <c r="A469">
        <v>314</v>
      </c>
      <c r="B469" s="124">
        <v>41254</v>
      </c>
      <c r="C469" t="s">
        <v>270</v>
      </c>
    </row>
    <row r="470" spans="1:3" x14ac:dyDescent="0.25">
      <c r="A470">
        <v>312</v>
      </c>
      <c r="B470" s="124">
        <v>41255</v>
      </c>
      <c r="C470" t="s">
        <v>270</v>
      </c>
    </row>
    <row r="471" spans="1:3" x14ac:dyDescent="0.25">
      <c r="A471">
        <v>320</v>
      </c>
      <c r="B471" s="124">
        <v>41256</v>
      </c>
      <c r="C471" t="s">
        <v>270</v>
      </c>
    </row>
    <row r="472" spans="1:3" x14ac:dyDescent="0.25">
      <c r="A472">
        <v>306</v>
      </c>
      <c r="B472" s="124">
        <v>41257</v>
      </c>
      <c r="C472" t="s">
        <v>270</v>
      </c>
    </row>
    <row r="473" spans="1:3" x14ac:dyDescent="0.25">
      <c r="A473">
        <v>304</v>
      </c>
      <c r="B473" s="124">
        <v>41258</v>
      </c>
      <c r="C473" t="s">
        <v>270</v>
      </c>
    </row>
    <row r="474" spans="1:3" x14ac:dyDescent="0.25">
      <c r="A474">
        <v>305</v>
      </c>
      <c r="B474" s="124">
        <v>41259</v>
      </c>
      <c r="C474" t="s">
        <v>270</v>
      </c>
    </row>
    <row r="475" spans="1:3" x14ac:dyDescent="0.25">
      <c r="A475">
        <v>303</v>
      </c>
      <c r="B475" s="124">
        <v>41260</v>
      </c>
      <c r="C475" t="s">
        <v>270</v>
      </c>
    </row>
    <row r="476" spans="1:3" x14ac:dyDescent="0.25">
      <c r="A476">
        <v>298</v>
      </c>
      <c r="B476" s="124">
        <v>41261</v>
      </c>
      <c r="C476" t="s">
        <v>270</v>
      </c>
    </row>
    <row r="477" spans="1:3" x14ac:dyDescent="0.25">
      <c r="A477">
        <v>304</v>
      </c>
      <c r="B477" s="124">
        <v>41262</v>
      </c>
      <c r="C477" t="s">
        <v>270</v>
      </c>
    </row>
    <row r="478" spans="1:3" x14ac:dyDescent="0.25">
      <c r="A478">
        <v>296</v>
      </c>
      <c r="B478" s="124">
        <v>41263</v>
      </c>
      <c r="C478" t="s">
        <v>270</v>
      </c>
    </row>
    <row r="479" spans="1:3" x14ac:dyDescent="0.25">
      <c r="A479">
        <v>308</v>
      </c>
      <c r="B479" s="124">
        <v>41264</v>
      </c>
      <c r="C479" t="s">
        <v>270</v>
      </c>
    </row>
    <row r="480" spans="1:3" x14ac:dyDescent="0.25">
      <c r="A480">
        <v>310</v>
      </c>
      <c r="B480" s="124">
        <v>41265</v>
      </c>
      <c r="C480" t="s">
        <v>270</v>
      </c>
    </row>
    <row r="481" spans="1:3" x14ac:dyDescent="0.25">
      <c r="A481">
        <v>310</v>
      </c>
      <c r="B481" s="124">
        <v>41266</v>
      </c>
      <c r="C481" t="s">
        <v>270</v>
      </c>
    </row>
    <row r="482" spans="1:3" x14ac:dyDescent="0.25">
      <c r="A482">
        <v>309</v>
      </c>
      <c r="B482" s="124">
        <v>41267</v>
      </c>
      <c r="C482" t="s">
        <v>270</v>
      </c>
    </row>
    <row r="483" spans="1:3" x14ac:dyDescent="0.25">
      <c r="A483">
        <v>313</v>
      </c>
      <c r="B483" s="124">
        <v>41268</v>
      </c>
      <c r="C483" t="s">
        <v>270</v>
      </c>
    </row>
    <row r="484" spans="1:3" x14ac:dyDescent="0.25">
      <c r="A484">
        <v>309</v>
      </c>
      <c r="B484" s="124">
        <v>41269</v>
      </c>
      <c r="C484" t="s">
        <v>270</v>
      </c>
    </row>
    <row r="485" spans="1:3" x14ac:dyDescent="0.25">
      <c r="A485">
        <v>308</v>
      </c>
      <c r="B485" s="124">
        <v>41270</v>
      </c>
      <c r="C485" t="s">
        <v>270</v>
      </c>
    </row>
    <row r="486" spans="1:3" x14ac:dyDescent="0.25">
      <c r="A486">
        <v>313</v>
      </c>
      <c r="B486" s="124">
        <v>41271</v>
      </c>
      <c r="C486" t="s">
        <v>270</v>
      </c>
    </row>
    <row r="487" spans="1:3" x14ac:dyDescent="0.25">
      <c r="A487">
        <v>302</v>
      </c>
      <c r="B487" s="124">
        <v>41272</v>
      </c>
      <c r="C487" t="s">
        <v>270</v>
      </c>
    </row>
    <row r="488" spans="1:3" x14ac:dyDescent="0.25">
      <c r="A488">
        <v>299</v>
      </c>
      <c r="B488" s="124">
        <v>41273</v>
      </c>
      <c r="C488" t="s">
        <v>270</v>
      </c>
    </row>
    <row r="489" spans="1:3" x14ac:dyDescent="0.25">
      <c r="A489">
        <v>297</v>
      </c>
      <c r="B489" s="124">
        <v>41274</v>
      </c>
      <c r="C489" t="s">
        <v>270</v>
      </c>
    </row>
  </sheetData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24A3D3-BEB9-4B5D-9F6D-39AA9DF99D0E}">
  <sheetPr>
    <tabColor theme="6" tint="0.59999389629810485"/>
  </sheetPr>
  <dimension ref="A1:P62"/>
  <sheetViews>
    <sheetView workbookViewId="0">
      <selection activeCell="K34" sqref="K34"/>
    </sheetView>
  </sheetViews>
  <sheetFormatPr defaultColWidth="8.85546875" defaultRowHeight="15" x14ac:dyDescent="0.25"/>
  <cols>
    <col min="1" max="1" width="9.5703125" customWidth="1"/>
    <col min="2" max="2" width="19.85546875" bestFit="1" customWidth="1"/>
    <col min="3" max="3" width="8.140625" bestFit="1" customWidth="1"/>
    <col min="4" max="4" width="10.42578125" bestFit="1" customWidth="1"/>
    <col min="5" max="5" width="10.140625" bestFit="1" customWidth="1"/>
    <col min="6" max="6" width="16.85546875" bestFit="1" customWidth="1"/>
  </cols>
  <sheetData>
    <row r="1" spans="1:16" x14ac:dyDescent="0.25">
      <c r="A1" s="1" t="s">
        <v>0</v>
      </c>
      <c r="B1" s="1" t="s">
        <v>1</v>
      </c>
      <c r="C1" s="1" t="s">
        <v>70</v>
      </c>
      <c r="D1" s="1" t="s">
        <v>71</v>
      </c>
      <c r="E1" s="1" t="s">
        <v>72</v>
      </c>
      <c r="F1" s="1" t="s">
        <v>73</v>
      </c>
    </row>
    <row r="2" spans="1:16" x14ac:dyDescent="0.25">
      <c r="A2" t="s">
        <v>2</v>
      </c>
      <c r="B2" t="s">
        <v>3</v>
      </c>
      <c r="C2">
        <v>154</v>
      </c>
      <c r="D2">
        <v>163</v>
      </c>
      <c r="E2">
        <v>145</v>
      </c>
      <c r="F2">
        <f>(0.2*C2+0.3*D2+0.5*E2)</f>
        <v>152.19999999999999</v>
      </c>
    </row>
    <row r="3" spans="1:16" x14ac:dyDescent="0.25">
      <c r="A3" t="s">
        <v>2</v>
      </c>
      <c r="B3" t="s">
        <v>4</v>
      </c>
      <c r="C3">
        <v>42</v>
      </c>
      <c r="D3">
        <v>53</v>
      </c>
      <c r="E3">
        <v>47</v>
      </c>
      <c r="F3">
        <f>(0.2*C3+0.3*D3+0.5*E3)</f>
        <v>47.8</v>
      </c>
    </row>
    <row r="4" spans="1:16" x14ac:dyDescent="0.25">
      <c r="A4" t="s">
        <v>2</v>
      </c>
      <c r="B4" t="s">
        <v>5</v>
      </c>
      <c r="C4">
        <v>32</v>
      </c>
      <c r="D4">
        <v>42</v>
      </c>
      <c r="E4">
        <v>37</v>
      </c>
      <c r="F4">
        <f t="shared" ref="F4:F62" si="0">0.2*C4+0.3*D4+0.5*E4</f>
        <v>37.5</v>
      </c>
    </row>
    <row r="5" spans="1:16" x14ac:dyDescent="0.25">
      <c r="A5" t="s">
        <v>2</v>
      </c>
      <c r="B5" t="s">
        <v>6</v>
      </c>
      <c r="C5">
        <v>33</v>
      </c>
      <c r="D5">
        <v>48</v>
      </c>
      <c r="E5">
        <v>37</v>
      </c>
      <c r="F5">
        <f t="shared" si="0"/>
        <v>39.5</v>
      </c>
    </row>
    <row r="6" spans="1:16" x14ac:dyDescent="0.25">
      <c r="A6" t="s">
        <v>2</v>
      </c>
      <c r="B6" t="s">
        <v>7</v>
      </c>
      <c r="C6">
        <v>145</v>
      </c>
      <c r="D6">
        <v>153</v>
      </c>
      <c r="E6">
        <v>128</v>
      </c>
      <c r="F6">
        <f t="shared" si="0"/>
        <v>138.9</v>
      </c>
      <c r="P6" t="s">
        <v>266</v>
      </c>
    </row>
    <row r="7" spans="1:16" x14ac:dyDescent="0.25">
      <c r="A7" t="s">
        <v>2</v>
      </c>
      <c r="B7" t="s">
        <v>8</v>
      </c>
      <c r="C7">
        <v>58</v>
      </c>
      <c r="D7">
        <v>63</v>
      </c>
      <c r="E7">
        <v>71</v>
      </c>
      <c r="F7">
        <f t="shared" si="0"/>
        <v>66</v>
      </c>
      <c r="P7" t="s">
        <v>265</v>
      </c>
    </row>
    <row r="8" spans="1:16" x14ac:dyDescent="0.25">
      <c r="A8" t="s">
        <v>2</v>
      </c>
      <c r="B8" t="s">
        <v>9</v>
      </c>
      <c r="C8">
        <v>97</v>
      </c>
      <c r="D8">
        <v>107</v>
      </c>
      <c r="E8">
        <v>87</v>
      </c>
      <c r="F8">
        <f t="shared" si="0"/>
        <v>95</v>
      </c>
      <c r="P8" t="s">
        <v>267</v>
      </c>
    </row>
    <row r="9" spans="1:16" x14ac:dyDescent="0.25">
      <c r="A9" t="s">
        <v>2</v>
      </c>
      <c r="B9" t="s">
        <v>10</v>
      </c>
      <c r="C9">
        <v>198</v>
      </c>
      <c r="D9">
        <v>245</v>
      </c>
      <c r="E9">
        <v>225</v>
      </c>
      <c r="F9">
        <f t="shared" si="0"/>
        <v>225.6</v>
      </c>
    </row>
    <row r="10" spans="1:16" x14ac:dyDescent="0.25">
      <c r="A10" t="s">
        <v>2</v>
      </c>
      <c r="B10" t="s">
        <v>11</v>
      </c>
      <c r="C10">
        <v>215</v>
      </c>
      <c r="D10">
        <v>205</v>
      </c>
      <c r="E10">
        <v>235</v>
      </c>
      <c r="F10">
        <f t="shared" si="0"/>
        <v>222</v>
      </c>
      <c r="H10" t="s">
        <v>74</v>
      </c>
    </row>
    <row r="11" spans="1:16" x14ac:dyDescent="0.25">
      <c r="A11" t="s">
        <v>2</v>
      </c>
      <c r="B11" t="s">
        <v>12</v>
      </c>
      <c r="C11">
        <v>32</v>
      </c>
      <c r="D11">
        <v>38</v>
      </c>
      <c r="E11">
        <v>43</v>
      </c>
      <c r="F11">
        <f t="shared" si="0"/>
        <v>39.299999999999997</v>
      </c>
    </row>
    <row r="12" spans="1:16" x14ac:dyDescent="0.25">
      <c r="A12" t="s">
        <v>2</v>
      </c>
      <c r="B12" t="s">
        <v>13</v>
      </c>
      <c r="C12">
        <v>48</v>
      </c>
      <c r="D12">
        <v>34</v>
      </c>
      <c r="E12">
        <v>24</v>
      </c>
      <c r="F12">
        <f t="shared" si="0"/>
        <v>31.8</v>
      </c>
      <c r="H12" t="s">
        <v>75</v>
      </c>
    </row>
    <row r="13" spans="1:16" x14ac:dyDescent="0.25">
      <c r="A13" t="s">
        <v>2</v>
      </c>
      <c r="B13" t="s">
        <v>14</v>
      </c>
      <c r="C13">
        <v>312</v>
      </c>
      <c r="D13">
        <v>265</v>
      </c>
      <c r="E13">
        <v>287</v>
      </c>
      <c r="F13">
        <f t="shared" si="0"/>
        <v>285.39999999999998</v>
      </c>
      <c r="H13" t="s">
        <v>76</v>
      </c>
    </row>
    <row r="14" spans="1:16" x14ac:dyDescent="0.25">
      <c r="A14" t="s">
        <v>15</v>
      </c>
      <c r="B14" t="s">
        <v>16</v>
      </c>
      <c r="C14">
        <v>24</v>
      </c>
      <c r="D14">
        <v>14</v>
      </c>
      <c r="E14">
        <v>31</v>
      </c>
      <c r="F14">
        <f t="shared" si="0"/>
        <v>24.5</v>
      </c>
    </row>
    <row r="15" spans="1:16" x14ac:dyDescent="0.25">
      <c r="A15" t="s">
        <v>15</v>
      </c>
      <c r="B15" t="s">
        <v>17</v>
      </c>
      <c r="C15">
        <v>4</v>
      </c>
      <c r="D15">
        <v>8</v>
      </c>
      <c r="E15">
        <v>7</v>
      </c>
      <c r="F15">
        <f t="shared" si="0"/>
        <v>6.7</v>
      </c>
      <c r="H15" t="s">
        <v>77</v>
      </c>
    </row>
    <row r="16" spans="1:16" x14ac:dyDescent="0.25">
      <c r="A16" t="s">
        <v>15</v>
      </c>
      <c r="B16" t="s">
        <v>18</v>
      </c>
      <c r="C16">
        <v>11</v>
      </c>
      <c r="D16">
        <v>7</v>
      </c>
      <c r="E16">
        <v>13</v>
      </c>
      <c r="F16">
        <f t="shared" si="0"/>
        <v>10.8</v>
      </c>
    </row>
    <row r="17" spans="1:6" x14ac:dyDescent="0.25">
      <c r="A17" t="s">
        <v>15</v>
      </c>
      <c r="B17" t="s">
        <v>19</v>
      </c>
      <c r="C17">
        <v>215</v>
      </c>
      <c r="D17">
        <v>175</v>
      </c>
      <c r="E17">
        <v>198</v>
      </c>
      <c r="F17">
        <f t="shared" si="0"/>
        <v>194.5</v>
      </c>
    </row>
    <row r="18" spans="1:6" x14ac:dyDescent="0.25">
      <c r="A18" t="s">
        <v>15</v>
      </c>
      <c r="B18" t="s">
        <v>20</v>
      </c>
      <c r="C18">
        <v>287</v>
      </c>
      <c r="D18">
        <v>238</v>
      </c>
      <c r="E18">
        <v>257</v>
      </c>
      <c r="F18">
        <f t="shared" si="0"/>
        <v>257.3</v>
      </c>
    </row>
    <row r="19" spans="1:6" x14ac:dyDescent="0.25">
      <c r="A19" t="s">
        <v>15</v>
      </c>
      <c r="B19" t="s">
        <v>21</v>
      </c>
      <c r="C19">
        <v>135</v>
      </c>
      <c r="D19">
        <v>148</v>
      </c>
      <c r="E19">
        <v>112</v>
      </c>
      <c r="F19">
        <f t="shared" si="0"/>
        <v>127.4</v>
      </c>
    </row>
    <row r="20" spans="1:6" x14ac:dyDescent="0.25">
      <c r="A20" t="s">
        <v>15</v>
      </c>
      <c r="B20" t="s">
        <v>22</v>
      </c>
      <c r="C20">
        <v>38</v>
      </c>
      <c r="D20">
        <v>31</v>
      </c>
      <c r="E20">
        <v>27</v>
      </c>
      <c r="F20">
        <f t="shared" si="0"/>
        <v>30.4</v>
      </c>
    </row>
    <row r="21" spans="1:6" x14ac:dyDescent="0.25">
      <c r="A21" t="s">
        <v>15</v>
      </c>
      <c r="B21" t="s">
        <v>23</v>
      </c>
      <c r="C21">
        <v>42</v>
      </c>
      <c r="D21">
        <v>57</v>
      </c>
      <c r="E21">
        <v>51</v>
      </c>
      <c r="F21">
        <f t="shared" si="0"/>
        <v>51</v>
      </c>
    </row>
    <row r="22" spans="1:6" x14ac:dyDescent="0.25">
      <c r="A22" t="s">
        <v>15</v>
      </c>
      <c r="B22" t="s">
        <v>24</v>
      </c>
      <c r="C22">
        <v>67</v>
      </c>
      <c r="D22">
        <v>51</v>
      </c>
      <c r="E22">
        <v>47</v>
      </c>
      <c r="F22">
        <f t="shared" si="0"/>
        <v>52.2</v>
      </c>
    </row>
    <row r="23" spans="1:6" x14ac:dyDescent="0.25">
      <c r="A23" t="s">
        <v>15</v>
      </c>
      <c r="B23" t="s">
        <v>25</v>
      </c>
      <c r="C23">
        <v>27</v>
      </c>
      <c r="D23">
        <v>34</v>
      </c>
      <c r="E23">
        <v>31</v>
      </c>
      <c r="F23">
        <f t="shared" si="0"/>
        <v>31.1</v>
      </c>
    </row>
    <row r="24" spans="1:6" x14ac:dyDescent="0.25">
      <c r="A24" t="s">
        <v>15</v>
      </c>
      <c r="B24" t="s">
        <v>26</v>
      </c>
      <c r="C24">
        <v>29</v>
      </c>
      <c r="D24">
        <v>17</v>
      </c>
      <c r="E24">
        <v>26</v>
      </c>
      <c r="F24">
        <f t="shared" si="0"/>
        <v>23.9</v>
      </c>
    </row>
    <row r="25" spans="1:6" x14ac:dyDescent="0.25">
      <c r="A25" t="s">
        <v>15</v>
      </c>
      <c r="B25" t="s">
        <v>27</v>
      </c>
      <c r="C25">
        <v>13</v>
      </c>
      <c r="D25">
        <v>19</v>
      </c>
      <c r="E25">
        <v>17</v>
      </c>
      <c r="F25">
        <f t="shared" si="0"/>
        <v>16.8</v>
      </c>
    </row>
    <row r="26" spans="1:6" x14ac:dyDescent="0.25">
      <c r="A26" t="s">
        <v>28</v>
      </c>
      <c r="B26" t="s">
        <v>29</v>
      </c>
      <c r="C26">
        <v>95</v>
      </c>
      <c r="D26">
        <v>74</v>
      </c>
      <c r="E26">
        <v>81</v>
      </c>
      <c r="F26">
        <f t="shared" si="0"/>
        <v>81.7</v>
      </c>
    </row>
    <row r="27" spans="1:6" x14ac:dyDescent="0.25">
      <c r="A27" t="s">
        <v>28</v>
      </c>
      <c r="B27" t="s">
        <v>30</v>
      </c>
      <c r="C27">
        <v>57</v>
      </c>
      <c r="D27">
        <v>34</v>
      </c>
      <c r="E27">
        <v>47</v>
      </c>
      <c r="F27">
        <f t="shared" si="0"/>
        <v>45.1</v>
      </c>
    </row>
    <row r="28" spans="1:6" x14ac:dyDescent="0.25">
      <c r="A28" t="s">
        <v>28</v>
      </c>
      <c r="B28" t="s">
        <v>31</v>
      </c>
      <c r="C28">
        <v>11</v>
      </c>
      <c r="D28">
        <v>15</v>
      </c>
      <c r="E28">
        <v>9</v>
      </c>
      <c r="F28">
        <f t="shared" si="0"/>
        <v>11.2</v>
      </c>
    </row>
    <row r="29" spans="1:6" x14ac:dyDescent="0.25">
      <c r="A29" t="s">
        <v>28</v>
      </c>
      <c r="B29" t="s">
        <v>32</v>
      </c>
      <c r="C29">
        <v>178</v>
      </c>
      <c r="D29">
        <v>201</v>
      </c>
      <c r="E29">
        <v>158</v>
      </c>
      <c r="F29">
        <f t="shared" si="0"/>
        <v>174.9</v>
      </c>
    </row>
    <row r="30" spans="1:6" x14ac:dyDescent="0.25">
      <c r="A30" t="s">
        <v>28</v>
      </c>
      <c r="B30" t="s">
        <v>33</v>
      </c>
      <c r="C30">
        <v>62</v>
      </c>
      <c r="D30">
        <v>51</v>
      </c>
      <c r="E30">
        <v>67</v>
      </c>
      <c r="F30">
        <f t="shared" si="0"/>
        <v>61.2</v>
      </c>
    </row>
    <row r="31" spans="1:6" x14ac:dyDescent="0.25">
      <c r="A31" t="s">
        <v>28</v>
      </c>
      <c r="B31" t="s">
        <v>34</v>
      </c>
      <c r="C31">
        <v>54</v>
      </c>
      <c r="D31">
        <v>69</v>
      </c>
      <c r="E31">
        <v>48</v>
      </c>
      <c r="F31">
        <f t="shared" si="0"/>
        <v>55.5</v>
      </c>
    </row>
    <row r="32" spans="1:6" x14ac:dyDescent="0.25">
      <c r="A32" t="s">
        <v>28</v>
      </c>
      <c r="B32" t="s">
        <v>35</v>
      </c>
      <c r="C32">
        <v>17</v>
      </c>
      <c r="D32">
        <v>18</v>
      </c>
      <c r="E32">
        <v>15</v>
      </c>
      <c r="F32">
        <f t="shared" si="0"/>
        <v>16.3</v>
      </c>
    </row>
    <row r="33" spans="1:6" x14ac:dyDescent="0.25">
      <c r="A33" t="s">
        <v>28</v>
      </c>
      <c r="B33" t="s">
        <v>36</v>
      </c>
      <c r="C33">
        <v>68</v>
      </c>
      <c r="D33">
        <v>61</v>
      </c>
      <c r="E33">
        <v>73</v>
      </c>
      <c r="F33">
        <f t="shared" si="0"/>
        <v>68.400000000000006</v>
      </c>
    </row>
    <row r="34" spans="1:6" x14ac:dyDescent="0.25">
      <c r="A34" t="s">
        <v>28</v>
      </c>
      <c r="B34" t="s">
        <v>37</v>
      </c>
      <c r="C34">
        <v>57</v>
      </c>
      <c r="D34">
        <v>71</v>
      </c>
      <c r="E34">
        <v>69</v>
      </c>
      <c r="F34">
        <f t="shared" si="0"/>
        <v>67.2</v>
      </c>
    </row>
    <row r="35" spans="1:6" x14ac:dyDescent="0.25">
      <c r="A35" t="s">
        <v>38</v>
      </c>
      <c r="B35" t="s">
        <v>39</v>
      </c>
      <c r="C35">
        <v>315</v>
      </c>
      <c r="D35">
        <v>279</v>
      </c>
      <c r="E35">
        <v>299</v>
      </c>
      <c r="F35">
        <f t="shared" si="0"/>
        <v>296.2</v>
      </c>
    </row>
    <row r="36" spans="1:6" x14ac:dyDescent="0.25">
      <c r="A36" t="s">
        <v>38</v>
      </c>
      <c r="B36" t="s">
        <v>40</v>
      </c>
      <c r="C36">
        <v>112</v>
      </c>
      <c r="D36">
        <v>125</v>
      </c>
      <c r="E36">
        <v>99</v>
      </c>
      <c r="F36">
        <f t="shared" si="0"/>
        <v>109.4</v>
      </c>
    </row>
    <row r="37" spans="1:6" x14ac:dyDescent="0.25">
      <c r="A37" t="s">
        <v>38</v>
      </c>
      <c r="B37" t="s">
        <v>41</v>
      </c>
      <c r="C37">
        <v>187</v>
      </c>
      <c r="D37">
        <v>164</v>
      </c>
      <c r="E37">
        <v>175</v>
      </c>
      <c r="F37">
        <f t="shared" si="0"/>
        <v>174.1</v>
      </c>
    </row>
    <row r="38" spans="1:6" x14ac:dyDescent="0.25">
      <c r="A38" t="s">
        <v>38</v>
      </c>
      <c r="B38" t="s">
        <v>42</v>
      </c>
      <c r="C38">
        <v>101</v>
      </c>
      <c r="D38">
        <v>117</v>
      </c>
      <c r="E38">
        <v>105</v>
      </c>
      <c r="F38">
        <f t="shared" si="0"/>
        <v>107.80000000000001</v>
      </c>
    </row>
    <row r="39" spans="1:6" x14ac:dyDescent="0.25">
      <c r="A39" t="s">
        <v>38</v>
      </c>
      <c r="B39" t="s">
        <v>43</v>
      </c>
      <c r="C39">
        <v>42</v>
      </c>
      <c r="D39">
        <v>48</v>
      </c>
      <c r="E39">
        <v>39</v>
      </c>
      <c r="F39">
        <f t="shared" si="0"/>
        <v>42.3</v>
      </c>
    </row>
    <row r="40" spans="1:6" x14ac:dyDescent="0.25">
      <c r="A40" t="s">
        <v>38</v>
      </c>
      <c r="B40" t="s">
        <v>44</v>
      </c>
      <c r="C40">
        <v>48</v>
      </c>
      <c r="D40">
        <v>51</v>
      </c>
      <c r="E40">
        <v>58</v>
      </c>
      <c r="F40">
        <f t="shared" si="0"/>
        <v>53.9</v>
      </c>
    </row>
    <row r="41" spans="1:6" x14ac:dyDescent="0.25">
      <c r="A41" t="s">
        <v>45</v>
      </c>
      <c r="B41" t="s">
        <v>46</v>
      </c>
      <c r="C41">
        <v>154</v>
      </c>
      <c r="D41">
        <v>131</v>
      </c>
      <c r="E41">
        <v>127</v>
      </c>
      <c r="F41">
        <f t="shared" si="0"/>
        <v>133.6</v>
      </c>
    </row>
    <row r="42" spans="1:6" x14ac:dyDescent="0.25">
      <c r="A42" t="s">
        <v>45</v>
      </c>
      <c r="B42" t="s">
        <v>47</v>
      </c>
      <c r="C42">
        <v>65</v>
      </c>
      <c r="D42">
        <v>61</v>
      </c>
      <c r="E42">
        <v>71</v>
      </c>
      <c r="F42">
        <f t="shared" si="0"/>
        <v>66.8</v>
      </c>
    </row>
    <row r="43" spans="1:6" x14ac:dyDescent="0.25">
      <c r="A43" t="s">
        <v>45</v>
      </c>
      <c r="B43" t="s">
        <v>48</v>
      </c>
      <c r="C43">
        <v>174</v>
      </c>
      <c r="D43">
        <v>152</v>
      </c>
      <c r="E43">
        <v>167</v>
      </c>
      <c r="F43">
        <f t="shared" si="0"/>
        <v>163.9</v>
      </c>
    </row>
    <row r="44" spans="1:6" x14ac:dyDescent="0.25">
      <c r="A44" t="s">
        <v>45</v>
      </c>
      <c r="B44" t="s">
        <v>49</v>
      </c>
      <c r="C44">
        <v>23</v>
      </c>
      <c r="D44">
        <v>31</v>
      </c>
      <c r="E44">
        <v>25</v>
      </c>
      <c r="F44">
        <f t="shared" si="0"/>
        <v>26.4</v>
      </c>
    </row>
    <row r="45" spans="1:6" x14ac:dyDescent="0.25">
      <c r="A45" t="s">
        <v>50</v>
      </c>
      <c r="B45" t="s">
        <v>51</v>
      </c>
      <c r="C45">
        <v>75</v>
      </c>
      <c r="D45">
        <v>54</v>
      </c>
      <c r="E45">
        <v>50</v>
      </c>
      <c r="F45">
        <f t="shared" si="0"/>
        <v>56.2</v>
      </c>
    </row>
    <row r="46" spans="1:6" x14ac:dyDescent="0.25">
      <c r="A46" t="s">
        <v>50</v>
      </c>
      <c r="B46" t="s">
        <v>52</v>
      </c>
      <c r="C46">
        <v>53</v>
      </c>
      <c r="D46">
        <v>61</v>
      </c>
      <c r="E46">
        <v>55</v>
      </c>
      <c r="F46">
        <f t="shared" si="0"/>
        <v>56.400000000000006</v>
      </c>
    </row>
    <row r="47" spans="1:6" x14ac:dyDescent="0.25">
      <c r="A47" t="s">
        <v>50</v>
      </c>
      <c r="B47" t="s">
        <v>53</v>
      </c>
      <c r="C47">
        <v>68</v>
      </c>
      <c r="D47">
        <v>78</v>
      </c>
      <c r="E47">
        <v>51</v>
      </c>
      <c r="F47">
        <f t="shared" si="0"/>
        <v>62.5</v>
      </c>
    </row>
    <row r="48" spans="1:6" x14ac:dyDescent="0.25">
      <c r="A48" t="s">
        <v>50</v>
      </c>
      <c r="B48" t="s">
        <v>54</v>
      </c>
      <c r="C48">
        <v>41</v>
      </c>
      <c r="D48">
        <v>33</v>
      </c>
      <c r="E48">
        <v>48</v>
      </c>
      <c r="F48">
        <f t="shared" si="0"/>
        <v>42.1</v>
      </c>
    </row>
    <row r="49" spans="1:6" x14ac:dyDescent="0.25">
      <c r="A49" t="s">
        <v>50</v>
      </c>
      <c r="B49" t="s">
        <v>55</v>
      </c>
      <c r="C49">
        <v>63</v>
      </c>
      <c r="D49">
        <v>51</v>
      </c>
      <c r="E49">
        <v>60</v>
      </c>
      <c r="F49">
        <f t="shared" si="0"/>
        <v>57.9</v>
      </c>
    </row>
    <row r="50" spans="1:6" x14ac:dyDescent="0.25">
      <c r="A50" t="s">
        <v>50</v>
      </c>
      <c r="B50" t="s">
        <v>56</v>
      </c>
      <c r="C50">
        <v>17</v>
      </c>
      <c r="D50">
        <v>28</v>
      </c>
      <c r="E50">
        <v>22</v>
      </c>
      <c r="F50">
        <f t="shared" si="0"/>
        <v>22.8</v>
      </c>
    </row>
    <row r="51" spans="1:6" x14ac:dyDescent="0.25">
      <c r="A51" t="s">
        <v>50</v>
      </c>
      <c r="B51" t="s">
        <v>57</v>
      </c>
      <c r="C51">
        <v>44</v>
      </c>
      <c r="D51">
        <v>49</v>
      </c>
      <c r="E51">
        <v>40</v>
      </c>
      <c r="F51">
        <f t="shared" si="0"/>
        <v>43.5</v>
      </c>
    </row>
    <row r="52" spans="1:6" x14ac:dyDescent="0.25">
      <c r="A52" t="s">
        <v>50</v>
      </c>
      <c r="B52" t="s">
        <v>58</v>
      </c>
      <c r="C52">
        <v>23</v>
      </c>
      <c r="D52">
        <v>22</v>
      </c>
      <c r="E52">
        <v>31</v>
      </c>
      <c r="F52">
        <f t="shared" si="0"/>
        <v>26.7</v>
      </c>
    </row>
    <row r="53" spans="1:6" x14ac:dyDescent="0.25">
      <c r="A53" t="s">
        <v>50</v>
      </c>
      <c r="B53" t="s">
        <v>59</v>
      </c>
      <c r="C53">
        <v>37</v>
      </c>
      <c r="D53">
        <v>31</v>
      </c>
      <c r="E53">
        <v>27</v>
      </c>
      <c r="F53">
        <f t="shared" si="0"/>
        <v>30.2</v>
      </c>
    </row>
    <row r="54" spans="1:6" x14ac:dyDescent="0.25">
      <c r="A54" t="s">
        <v>50</v>
      </c>
      <c r="B54" t="s">
        <v>60</v>
      </c>
      <c r="C54">
        <v>31</v>
      </c>
      <c r="D54">
        <v>43</v>
      </c>
      <c r="E54">
        <v>29</v>
      </c>
      <c r="F54">
        <f t="shared" si="0"/>
        <v>33.6</v>
      </c>
    </row>
    <row r="55" spans="1:6" x14ac:dyDescent="0.25">
      <c r="A55" t="s">
        <v>50</v>
      </c>
      <c r="B55" t="s">
        <v>61</v>
      </c>
      <c r="C55">
        <v>43</v>
      </c>
      <c r="D55">
        <v>47</v>
      </c>
      <c r="E55">
        <v>37</v>
      </c>
      <c r="F55">
        <f t="shared" si="0"/>
        <v>41.2</v>
      </c>
    </row>
    <row r="56" spans="1:6" x14ac:dyDescent="0.25">
      <c r="A56" t="s">
        <v>50</v>
      </c>
      <c r="B56" t="s">
        <v>62</v>
      </c>
      <c r="C56">
        <v>17</v>
      </c>
      <c r="D56">
        <v>12</v>
      </c>
      <c r="E56">
        <v>19</v>
      </c>
      <c r="F56">
        <f t="shared" si="0"/>
        <v>16.5</v>
      </c>
    </row>
    <row r="57" spans="1:6" x14ac:dyDescent="0.25">
      <c r="A57" t="s">
        <v>50</v>
      </c>
      <c r="B57" t="s">
        <v>63</v>
      </c>
      <c r="C57">
        <v>29</v>
      </c>
      <c r="D57">
        <v>17</v>
      </c>
      <c r="E57">
        <v>25</v>
      </c>
      <c r="F57">
        <f t="shared" si="0"/>
        <v>23.4</v>
      </c>
    </row>
    <row r="58" spans="1:6" x14ac:dyDescent="0.25">
      <c r="A58" t="s">
        <v>64</v>
      </c>
      <c r="B58" t="s">
        <v>65</v>
      </c>
      <c r="C58">
        <v>87</v>
      </c>
      <c r="D58">
        <v>101</v>
      </c>
      <c r="E58">
        <v>105</v>
      </c>
      <c r="F58">
        <f t="shared" si="0"/>
        <v>100.2</v>
      </c>
    </row>
    <row r="59" spans="1:6" x14ac:dyDescent="0.25">
      <c r="A59" t="s">
        <v>64</v>
      </c>
      <c r="B59" t="s">
        <v>66</v>
      </c>
      <c r="C59">
        <v>62</v>
      </c>
      <c r="D59">
        <v>91</v>
      </c>
      <c r="E59">
        <v>78</v>
      </c>
      <c r="F59">
        <f t="shared" si="0"/>
        <v>78.7</v>
      </c>
    </row>
    <row r="60" spans="1:6" x14ac:dyDescent="0.25">
      <c r="A60" t="s">
        <v>64</v>
      </c>
      <c r="B60" t="s">
        <v>67</v>
      </c>
      <c r="C60">
        <v>98</v>
      </c>
      <c r="D60">
        <v>105</v>
      </c>
      <c r="E60">
        <v>95</v>
      </c>
      <c r="F60">
        <f t="shared" si="0"/>
        <v>98.6</v>
      </c>
    </row>
    <row r="61" spans="1:6" x14ac:dyDescent="0.25">
      <c r="A61" t="s">
        <v>64</v>
      </c>
      <c r="B61" t="s">
        <v>68</v>
      </c>
      <c r="C61">
        <v>61</v>
      </c>
      <c r="D61">
        <v>72</v>
      </c>
      <c r="E61">
        <v>79</v>
      </c>
      <c r="F61">
        <f t="shared" si="0"/>
        <v>73.3</v>
      </c>
    </row>
    <row r="62" spans="1:6" x14ac:dyDescent="0.25">
      <c r="A62" t="s">
        <v>64</v>
      </c>
      <c r="B62" t="s">
        <v>69</v>
      </c>
      <c r="C62">
        <v>53</v>
      </c>
      <c r="D62">
        <v>37</v>
      </c>
      <c r="E62">
        <v>57</v>
      </c>
      <c r="F62">
        <f t="shared" si="0"/>
        <v>50.2</v>
      </c>
    </row>
  </sheetData>
  <autoFilter ref="A1:F62" xr:uid="{4536F6AC-6C99-4275-8872-03B7632608F7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240BC-7F24-4305-B041-53E39DF2CC54}">
  <sheetPr>
    <tabColor theme="6" tint="0.59999389629810485"/>
  </sheetPr>
  <dimension ref="A1:H62"/>
  <sheetViews>
    <sheetView workbookViewId="0">
      <selection activeCell="F2" sqref="F2:F62"/>
    </sheetView>
  </sheetViews>
  <sheetFormatPr defaultColWidth="8.85546875" defaultRowHeight="15" x14ac:dyDescent="0.25"/>
  <cols>
    <col min="1" max="1" width="9.5703125" customWidth="1"/>
    <col min="2" max="2" width="19.85546875" bestFit="1" customWidth="1"/>
    <col min="3" max="3" width="8.140625" bestFit="1" customWidth="1"/>
    <col min="4" max="4" width="10.42578125" bestFit="1" customWidth="1"/>
    <col min="5" max="5" width="10.140625" bestFit="1" customWidth="1"/>
    <col min="6" max="6" width="16.85546875" bestFit="1" customWidth="1"/>
  </cols>
  <sheetData>
    <row r="1" spans="1:8" x14ac:dyDescent="0.25">
      <c r="A1" s="1" t="s">
        <v>0</v>
      </c>
      <c r="B1" s="1" t="s">
        <v>1</v>
      </c>
      <c r="C1" s="1" t="s">
        <v>70</v>
      </c>
      <c r="D1" s="1" t="s">
        <v>71</v>
      </c>
      <c r="E1" s="1" t="s">
        <v>72</v>
      </c>
      <c r="F1" s="1" t="s">
        <v>73</v>
      </c>
    </row>
    <row r="2" spans="1:8" x14ac:dyDescent="0.25">
      <c r="A2" t="s">
        <v>2</v>
      </c>
      <c r="B2" t="s">
        <v>3</v>
      </c>
      <c r="C2">
        <v>154</v>
      </c>
      <c r="D2">
        <v>163</v>
      </c>
      <c r="E2">
        <v>145</v>
      </c>
      <c r="F2">
        <f>(0.2*C2+0.3*D2+0.5*E2)</f>
        <v>152.19999999999999</v>
      </c>
    </row>
    <row r="3" spans="1:8" x14ac:dyDescent="0.25">
      <c r="A3" t="s">
        <v>2</v>
      </c>
      <c r="B3" t="s">
        <v>4</v>
      </c>
      <c r="C3">
        <v>42</v>
      </c>
      <c r="D3">
        <v>53</v>
      </c>
      <c r="E3">
        <v>47</v>
      </c>
      <c r="F3">
        <f>(0.2*C3+0.3*D3+0.5*E3)</f>
        <v>47.8</v>
      </c>
    </row>
    <row r="4" spans="1:8" x14ac:dyDescent="0.25">
      <c r="A4" t="s">
        <v>2</v>
      </c>
      <c r="B4" t="s">
        <v>5</v>
      </c>
      <c r="C4">
        <v>32</v>
      </c>
      <c r="D4">
        <v>42</v>
      </c>
      <c r="E4">
        <v>37</v>
      </c>
      <c r="F4">
        <f t="shared" ref="F4:F62" si="0">0.2*C4+0.3*D4+0.5*E4</f>
        <v>37.5</v>
      </c>
    </row>
    <row r="5" spans="1:8" x14ac:dyDescent="0.25">
      <c r="A5" t="s">
        <v>2</v>
      </c>
      <c r="B5" t="s">
        <v>6</v>
      </c>
      <c r="C5">
        <v>33</v>
      </c>
      <c r="D5">
        <v>48</v>
      </c>
      <c r="E5">
        <v>37</v>
      </c>
      <c r="F5">
        <f t="shared" si="0"/>
        <v>39.5</v>
      </c>
    </row>
    <row r="6" spans="1:8" x14ac:dyDescent="0.25">
      <c r="A6" t="s">
        <v>2</v>
      </c>
      <c r="B6" t="s">
        <v>7</v>
      </c>
      <c r="C6">
        <v>145</v>
      </c>
      <c r="D6">
        <v>153</v>
      </c>
      <c r="E6">
        <v>128</v>
      </c>
      <c r="F6">
        <f t="shared" si="0"/>
        <v>138.9</v>
      </c>
    </row>
    <row r="7" spans="1:8" x14ac:dyDescent="0.25">
      <c r="A7" t="s">
        <v>2</v>
      </c>
      <c r="B7" t="s">
        <v>8</v>
      </c>
      <c r="C7">
        <v>58</v>
      </c>
      <c r="D7">
        <v>63</v>
      </c>
      <c r="E7">
        <v>71</v>
      </c>
      <c r="F7">
        <f t="shared" si="0"/>
        <v>66</v>
      </c>
    </row>
    <row r="8" spans="1:8" x14ac:dyDescent="0.25">
      <c r="A8" t="s">
        <v>2</v>
      </c>
      <c r="B8" t="s">
        <v>9</v>
      </c>
      <c r="C8">
        <v>97</v>
      </c>
      <c r="D8">
        <v>107</v>
      </c>
      <c r="E8">
        <v>87</v>
      </c>
      <c r="F8">
        <f t="shared" si="0"/>
        <v>95</v>
      </c>
    </row>
    <row r="9" spans="1:8" x14ac:dyDescent="0.25">
      <c r="A9" t="s">
        <v>2</v>
      </c>
      <c r="B9" t="s">
        <v>10</v>
      </c>
      <c r="C9">
        <v>198</v>
      </c>
      <c r="D9">
        <v>245</v>
      </c>
      <c r="E9">
        <v>225</v>
      </c>
      <c r="F9">
        <f t="shared" si="0"/>
        <v>225.6</v>
      </c>
    </row>
    <row r="10" spans="1:8" x14ac:dyDescent="0.25">
      <c r="A10" t="s">
        <v>2</v>
      </c>
      <c r="B10" t="s">
        <v>11</v>
      </c>
      <c r="C10">
        <v>215</v>
      </c>
      <c r="D10">
        <v>205</v>
      </c>
      <c r="E10">
        <v>235</v>
      </c>
      <c r="F10">
        <f t="shared" si="0"/>
        <v>222</v>
      </c>
      <c r="H10" t="s">
        <v>74</v>
      </c>
    </row>
    <row r="11" spans="1:8" x14ac:dyDescent="0.25">
      <c r="A11" t="s">
        <v>2</v>
      </c>
      <c r="B11" t="s">
        <v>12</v>
      </c>
      <c r="C11">
        <v>32</v>
      </c>
      <c r="D11">
        <v>38</v>
      </c>
      <c r="E11">
        <v>43</v>
      </c>
      <c r="F11">
        <f t="shared" si="0"/>
        <v>39.299999999999997</v>
      </c>
    </row>
    <row r="12" spans="1:8" x14ac:dyDescent="0.25">
      <c r="A12" t="s">
        <v>2</v>
      </c>
      <c r="B12" t="s">
        <v>13</v>
      </c>
      <c r="C12">
        <v>48</v>
      </c>
      <c r="D12">
        <v>34</v>
      </c>
      <c r="E12">
        <v>24</v>
      </c>
      <c r="F12">
        <f t="shared" si="0"/>
        <v>31.8</v>
      </c>
      <c r="H12" t="s">
        <v>75</v>
      </c>
    </row>
    <row r="13" spans="1:8" x14ac:dyDescent="0.25">
      <c r="A13" t="s">
        <v>2</v>
      </c>
      <c r="B13" t="s">
        <v>14</v>
      </c>
      <c r="C13">
        <v>312</v>
      </c>
      <c r="D13">
        <v>265</v>
      </c>
      <c r="E13">
        <v>287</v>
      </c>
      <c r="F13">
        <f t="shared" si="0"/>
        <v>285.39999999999998</v>
      </c>
      <c r="H13" t="s">
        <v>76</v>
      </c>
    </row>
    <row r="14" spans="1:8" x14ac:dyDescent="0.25">
      <c r="A14" t="s">
        <v>15</v>
      </c>
      <c r="B14" t="s">
        <v>16</v>
      </c>
      <c r="C14">
        <v>24</v>
      </c>
      <c r="D14">
        <v>14</v>
      </c>
      <c r="E14">
        <v>31</v>
      </c>
      <c r="F14">
        <f t="shared" si="0"/>
        <v>24.5</v>
      </c>
    </row>
    <row r="15" spans="1:8" x14ac:dyDescent="0.25">
      <c r="A15" t="s">
        <v>15</v>
      </c>
      <c r="B15" t="s">
        <v>17</v>
      </c>
      <c r="C15">
        <v>4</v>
      </c>
      <c r="D15">
        <v>8</v>
      </c>
      <c r="E15">
        <v>7</v>
      </c>
      <c r="F15">
        <f t="shared" si="0"/>
        <v>6.7</v>
      </c>
      <c r="H15" t="s">
        <v>77</v>
      </c>
    </row>
    <row r="16" spans="1:8" x14ac:dyDescent="0.25">
      <c r="A16" t="s">
        <v>15</v>
      </c>
      <c r="B16" t="s">
        <v>18</v>
      </c>
      <c r="C16">
        <v>11</v>
      </c>
      <c r="D16">
        <v>7</v>
      </c>
      <c r="E16">
        <v>13</v>
      </c>
      <c r="F16">
        <f t="shared" si="0"/>
        <v>10.8</v>
      </c>
    </row>
    <row r="17" spans="1:6" x14ac:dyDescent="0.25">
      <c r="A17" t="s">
        <v>15</v>
      </c>
      <c r="B17" t="s">
        <v>19</v>
      </c>
      <c r="C17">
        <v>215</v>
      </c>
      <c r="D17">
        <v>175</v>
      </c>
      <c r="E17">
        <v>198</v>
      </c>
      <c r="F17">
        <f t="shared" si="0"/>
        <v>194.5</v>
      </c>
    </row>
    <row r="18" spans="1:6" x14ac:dyDescent="0.25">
      <c r="A18" t="s">
        <v>15</v>
      </c>
      <c r="B18" t="s">
        <v>20</v>
      </c>
      <c r="C18">
        <v>287</v>
      </c>
      <c r="D18">
        <v>238</v>
      </c>
      <c r="E18">
        <v>257</v>
      </c>
      <c r="F18">
        <f t="shared" si="0"/>
        <v>257.3</v>
      </c>
    </row>
    <row r="19" spans="1:6" x14ac:dyDescent="0.25">
      <c r="A19" t="s">
        <v>15</v>
      </c>
      <c r="B19" t="s">
        <v>21</v>
      </c>
      <c r="C19">
        <v>135</v>
      </c>
      <c r="D19">
        <v>148</v>
      </c>
      <c r="E19">
        <v>112</v>
      </c>
      <c r="F19">
        <f t="shared" si="0"/>
        <v>127.4</v>
      </c>
    </row>
    <row r="20" spans="1:6" x14ac:dyDescent="0.25">
      <c r="A20" t="s">
        <v>15</v>
      </c>
      <c r="B20" t="s">
        <v>22</v>
      </c>
      <c r="C20">
        <v>38</v>
      </c>
      <c r="D20">
        <v>31</v>
      </c>
      <c r="E20">
        <v>27</v>
      </c>
      <c r="F20">
        <f t="shared" si="0"/>
        <v>30.4</v>
      </c>
    </row>
    <row r="21" spans="1:6" x14ac:dyDescent="0.25">
      <c r="A21" t="s">
        <v>15</v>
      </c>
      <c r="B21" t="s">
        <v>23</v>
      </c>
      <c r="C21">
        <v>42</v>
      </c>
      <c r="D21">
        <v>57</v>
      </c>
      <c r="E21">
        <v>51</v>
      </c>
      <c r="F21">
        <f t="shared" si="0"/>
        <v>51</v>
      </c>
    </row>
    <row r="22" spans="1:6" x14ac:dyDescent="0.25">
      <c r="A22" t="s">
        <v>15</v>
      </c>
      <c r="B22" t="s">
        <v>24</v>
      </c>
      <c r="C22">
        <v>67</v>
      </c>
      <c r="D22">
        <v>51</v>
      </c>
      <c r="E22">
        <v>47</v>
      </c>
      <c r="F22">
        <f t="shared" si="0"/>
        <v>52.2</v>
      </c>
    </row>
    <row r="23" spans="1:6" x14ac:dyDescent="0.25">
      <c r="A23" t="s">
        <v>15</v>
      </c>
      <c r="B23" t="s">
        <v>25</v>
      </c>
      <c r="C23">
        <v>27</v>
      </c>
      <c r="D23">
        <v>34</v>
      </c>
      <c r="E23">
        <v>31</v>
      </c>
      <c r="F23">
        <f t="shared" si="0"/>
        <v>31.1</v>
      </c>
    </row>
    <row r="24" spans="1:6" x14ac:dyDescent="0.25">
      <c r="A24" t="s">
        <v>15</v>
      </c>
      <c r="B24" t="s">
        <v>26</v>
      </c>
      <c r="C24">
        <v>29</v>
      </c>
      <c r="D24">
        <v>17</v>
      </c>
      <c r="E24">
        <v>26</v>
      </c>
      <c r="F24">
        <f t="shared" si="0"/>
        <v>23.9</v>
      </c>
    </row>
    <row r="25" spans="1:6" x14ac:dyDescent="0.25">
      <c r="A25" t="s">
        <v>15</v>
      </c>
      <c r="B25" t="s">
        <v>27</v>
      </c>
      <c r="C25">
        <v>13</v>
      </c>
      <c r="D25">
        <v>19</v>
      </c>
      <c r="E25">
        <v>17</v>
      </c>
      <c r="F25">
        <f t="shared" si="0"/>
        <v>16.8</v>
      </c>
    </row>
    <row r="26" spans="1:6" x14ac:dyDescent="0.25">
      <c r="A26" t="s">
        <v>28</v>
      </c>
      <c r="B26" t="s">
        <v>29</v>
      </c>
      <c r="C26">
        <v>95</v>
      </c>
      <c r="D26">
        <v>74</v>
      </c>
      <c r="E26">
        <v>81</v>
      </c>
      <c r="F26">
        <f t="shared" si="0"/>
        <v>81.7</v>
      </c>
    </row>
    <row r="27" spans="1:6" x14ac:dyDescent="0.25">
      <c r="A27" t="s">
        <v>28</v>
      </c>
      <c r="B27" t="s">
        <v>30</v>
      </c>
      <c r="C27">
        <v>57</v>
      </c>
      <c r="D27">
        <v>34</v>
      </c>
      <c r="E27">
        <v>47</v>
      </c>
      <c r="F27">
        <f t="shared" si="0"/>
        <v>45.1</v>
      </c>
    </row>
    <row r="28" spans="1:6" x14ac:dyDescent="0.25">
      <c r="A28" t="s">
        <v>28</v>
      </c>
      <c r="B28" t="s">
        <v>31</v>
      </c>
      <c r="C28">
        <v>11</v>
      </c>
      <c r="D28">
        <v>15</v>
      </c>
      <c r="E28">
        <v>9</v>
      </c>
      <c r="F28">
        <f t="shared" si="0"/>
        <v>11.2</v>
      </c>
    </row>
    <row r="29" spans="1:6" x14ac:dyDescent="0.25">
      <c r="A29" t="s">
        <v>28</v>
      </c>
      <c r="B29" t="s">
        <v>32</v>
      </c>
      <c r="C29">
        <v>178</v>
      </c>
      <c r="D29">
        <v>201</v>
      </c>
      <c r="E29">
        <v>158</v>
      </c>
      <c r="F29">
        <f t="shared" si="0"/>
        <v>174.9</v>
      </c>
    </row>
    <row r="30" spans="1:6" x14ac:dyDescent="0.25">
      <c r="A30" t="s">
        <v>28</v>
      </c>
      <c r="B30" t="s">
        <v>33</v>
      </c>
      <c r="C30">
        <v>62</v>
      </c>
      <c r="D30">
        <v>51</v>
      </c>
      <c r="E30">
        <v>67</v>
      </c>
      <c r="F30">
        <f t="shared" si="0"/>
        <v>61.2</v>
      </c>
    </row>
    <row r="31" spans="1:6" x14ac:dyDescent="0.25">
      <c r="A31" t="s">
        <v>28</v>
      </c>
      <c r="B31" t="s">
        <v>34</v>
      </c>
      <c r="C31">
        <v>54</v>
      </c>
      <c r="D31">
        <v>69</v>
      </c>
      <c r="E31">
        <v>48</v>
      </c>
      <c r="F31">
        <f t="shared" si="0"/>
        <v>55.5</v>
      </c>
    </row>
    <row r="32" spans="1:6" x14ac:dyDescent="0.25">
      <c r="A32" t="s">
        <v>28</v>
      </c>
      <c r="B32" t="s">
        <v>35</v>
      </c>
      <c r="C32">
        <v>17</v>
      </c>
      <c r="D32">
        <v>18</v>
      </c>
      <c r="E32">
        <v>15</v>
      </c>
      <c r="F32">
        <f t="shared" si="0"/>
        <v>16.3</v>
      </c>
    </row>
    <row r="33" spans="1:6" x14ac:dyDescent="0.25">
      <c r="A33" t="s">
        <v>28</v>
      </c>
      <c r="B33" t="s">
        <v>36</v>
      </c>
      <c r="C33">
        <v>68</v>
      </c>
      <c r="D33">
        <v>61</v>
      </c>
      <c r="E33">
        <v>73</v>
      </c>
      <c r="F33">
        <f t="shared" si="0"/>
        <v>68.400000000000006</v>
      </c>
    </row>
    <row r="34" spans="1:6" x14ac:dyDescent="0.25">
      <c r="A34" t="s">
        <v>28</v>
      </c>
      <c r="B34" t="s">
        <v>37</v>
      </c>
      <c r="C34">
        <v>57</v>
      </c>
      <c r="D34">
        <v>71</v>
      </c>
      <c r="E34">
        <v>69</v>
      </c>
      <c r="F34">
        <f t="shared" si="0"/>
        <v>67.2</v>
      </c>
    </row>
    <row r="35" spans="1:6" x14ac:dyDescent="0.25">
      <c r="A35" t="s">
        <v>38</v>
      </c>
      <c r="B35" t="s">
        <v>39</v>
      </c>
      <c r="C35">
        <v>315</v>
      </c>
      <c r="D35">
        <v>279</v>
      </c>
      <c r="E35">
        <v>299</v>
      </c>
      <c r="F35">
        <f t="shared" si="0"/>
        <v>296.2</v>
      </c>
    </row>
    <row r="36" spans="1:6" x14ac:dyDescent="0.25">
      <c r="A36" t="s">
        <v>38</v>
      </c>
      <c r="B36" t="s">
        <v>40</v>
      </c>
      <c r="C36">
        <v>112</v>
      </c>
      <c r="D36">
        <v>125</v>
      </c>
      <c r="E36">
        <v>99</v>
      </c>
      <c r="F36">
        <f t="shared" si="0"/>
        <v>109.4</v>
      </c>
    </row>
    <row r="37" spans="1:6" x14ac:dyDescent="0.25">
      <c r="A37" t="s">
        <v>38</v>
      </c>
      <c r="B37" t="s">
        <v>41</v>
      </c>
      <c r="C37">
        <v>187</v>
      </c>
      <c r="D37">
        <v>164</v>
      </c>
      <c r="E37">
        <v>175</v>
      </c>
      <c r="F37">
        <f t="shared" si="0"/>
        <v>174.1</v>
      </c>
    </row>
    <row r="38" spans="1:6" x14ac:dyDescent="0.25">
      <c r="A38" t="s">
        <v>38</v>
      </c>
      <c r="B38" t="s">
        <v>42</v>
      </c>
      <c r="C38">
        <v>101</v>
      </c>
      <c r="D38">
        <v>117</v>
      </c>
      <c r="E38">
        <v>105</v>
      </c>
      <c r="F38">
        <f t="shared" si="0"/>
        <v>107.80000000000001</v>
      </c>
    </row>
    <row r="39" spans="1:6" x14ac:dyDescent="0.25">
      <c r="A39" t="s">
        <v>38</v>
      </c>
      <c r="B39" t="s">
        <v>43</v>
      </c>
      <c r="C39">
        <v>42</v>
      </c>
      <c r="D39">
        <v>48</v>
      </c>
      <c r="E39">
        <v>39</v>
      </c>
      <c r="F39">
        <f t="shared" si="0"/>
        <v>42.3</v>
      </c>
    </row>
    <row r="40" spans="1:6" x14ac:dyDescent="0.25">
      <c r="A40" t="s">
        <v>38</v>
      </c>
      <c r="B40" t="s">
        <v>44</v>
      </c>
      <c r="C40">
        <v>48</v>
      </c>
      <c r="D40">
        <v>51</v>
      </c>
      <c r="E40">
        <v>58</v>
      </c>
      <c r="F40">
        <f t="shared" si="0"/>
        <v>53.9</v>
      </c>
    </row>
    <row r="41" spans="1:6" x14ac:dyDescent="0.25">
      <c r="A41" t="s">
        <v>45</v>
      </c>
      <c r="B41" t="s">
        <v>46</v>
      </c>
      <c r="C41">
        <v>154</v>
      </c>
      <c r="D41">
        <v>131</v>
      </c>
      <c r="E41">
        <v>127</v>
      </c>
      <c r="F41">
        <f t="shared" si="0"/>
        <v>133.6</v>
      </c>
    </row>
    <row r="42" spans="1:6" x14ac:dyDescent="0.25">
      <c r="A42" t="s">
        <v>45</v>
      </c>
      <c r="B42" t="s">
        <v>47</v>
      </c>
      <c r="C42">
        <v>65</v>
      </c>
      <c r="D42">
        <v>61</v>
      </c>
      <c r="E42">
        <v>71</v>
      </c>
      <c r="F42">
        <f t="shared" si="0"/>
        <v>66.8</v>
      </c>
    </row>
    <row r="43" spans="1:6" x14ac:dyDescent="0.25">
      <c r="A43" t="s">
        <v>45</v>
      </c>
      <c r="B43" t="s">
        <v>48</v>
      </c>
      <c r="C43">
        <v>174</v>
      </c>
      <c r="D43">
        <v>152</v>
      </c>
      <c r="E43">
        <v>167</v>
      </c>
      <c r="F43">
        <f t="shared" si="0"/>
        <v>163.9</v>
      </c>
    </row>
    <row r="44" spans="1:6" x14ac:dyDescent="0.25">
      <c r="A44" t="s">
        <v>45</v>
      </c>
      <c r="B44" t="s">
        <v>49</v>
      </c>
      <c r="C44">
        <v>23</v>
      </c>
      <c r="D44">
        <v>31</v>
      </c>
      <c r="E44">
        <v>25</v>
      </c>
      <c r="F44">
        <f t="shared" si="0"/>
        <v>26.4</v>
      </c>
    </row>
    <row r="45" spans="1:6" x14ac:dyDescent="0.25">
      <c r="A45" t="s">
        <v>50</v>
      </c>
      <c r="B45" t="s">
        <v>51</v>
      </c>
      <c r="C45">
        <v>75</v>
      </c>
      <c r="D45">
        <v>54</v>
      </c>
      <c r="E45">
        <v>50</v>
      </c>
      <c r="F45">
        <f t="shared" si="0"/>
        <v>56.2</v>
      </c>
    </row>
    <row r="46" spans="1:6" x14ac:dyDescent="0.25">
      <c r="A46" t="s">
        <v>50</v>
      </c>
      <c r="B46" t="s">
        <v>52</v>
      </c>
      <c r="C46">
        <v>53</v>
      </c>
      <c r="D46">
        <v>61</v>
      </c>
      <c r="E46">
        <v>55</v>
      </c>
      <c r="F46">
        <f t="shared" si="0"/>
        <v>56.400000000000006</v>
      </c>
    </row>
    <row r="47" spans="1:6" x14ac:dyDescent="0.25">
      <c r="A47" t="s">
        <v>50</v>
      </c>
      <c r="B47" t="s">
        <v>53</v>
      </c>
      <c r="C47">
        <v>68</v>
      </c>
      <c r="D47">
        <v>78</v>
      </c>
      <c r="E47">
        <v>51</v>
      </c>
      <c r="F47">
        <f t="shared" si="0"/>
        <v>62.5</v>
      </c>
    </row>
    <row r="48" spans="1:6" x14ac:dyDescent="0.25">
      <c r="A48" t="s">
        <v>50</v>
      </c>
      <c r="B48" t="s">
        <v>54</v>
      </c>
      <c r="C48">
        <v>41</v>
      </c>
      <c r="D48">
        <v>33</v>
      </c>
      <c r="E48">
        <v>48</v>
      </c>
      <c r="F48">
        <f t="shared" si="0"/>
        <v>42.1</v>
      </c>
    </row>
    <row r="49" spans="1:6" x14ac:dyDescent="0.25">
      <c r="A49" t="s">
        <v>50</v>
      </c>
      <c r="B49" t="s">
        <v>55</v>
      </c>
      <c r="C49">
        <v>63</v>
      </c>
      <c r="D49">
        <v>51</v>
      </c>
      <c r="E49">
        <v>60</v>
      </c>
      <c r="F49">
        <f t="shared" si="0"/>
        <v>57.9</v>
      </c>
    </row>
    <row r="50" spans="1:6" x14ac:dyDescent="0.25">
      <c r="A50" t="s">
        <v>50</v>
      </c>
      <c r="B50" t="s">
        <v>56</v>
      </c>
      <c r="C50">
        <v>17</v>
      </c>
      <c r="D50">
        <v>28</v>
      </c>
      <c r="E50">
        <v>22</v>
      </c>
      <c r="F50">
        <f t="shared" si="0"/>
        <v>22.8</v>
      </c>
    </row>
    <row r="51" spans="1:6" x14ac:dyDescent="0.25">
      <c r="A51" t="s">
        <v>50</v>
      </c>
      <c r="B51" t="s">
        <v>57</v>
      </c>
      <c r="C51">
        <v>44</v>
      </c>
      <c r="D51">
        <v>49</v>
      </c>
      <c r="E51">
        <v>40</v>
      </c>
      <c r="F51">
        <f t="shared" si="0"/>
        <v>43.5</v>
      </c>
    </row>
    <row r="52" spans="1:6" x14ac:dyDescent="0.25">
      <c r="A52" t="s">
        <v>50</v>
      </c>
      <c r="B52" t="s">
        <v>58</v>
      </c>
      <c r="C52">
        <v>23</v>
      </c>
      <c r="D52">
        <v>22</v>
      </c>
      <c r="E52">
        <v>31</v>
      </c>
      <c r="F52">
        <f t="shared" si="0"/>
        <v>26.7</v>
      </c>
    </row>
    <row r="53" spans="1:6" x14ac:dyDescent="0.25">
      <c r="A53" t="s">
        <v>50</v>
      </c>
      <c r="B53" t="s">
        <v>59</v>
      </c>
      <c r="C53">
        <v>37</v>
      </c>
      <c r="D53">
        <v>31</v>
      </c>
      <c r="E53">
        <v>27</v>
      </c>
      <c r="F53">
        <f t="shared" si="0"/>
        <v>30.2</v>
      </c>
    </row>
    <row r="54" spans="1:6" x14ac:dyDescent="0.25">
      <c r="A54" t="s">
        <v>50</v>
      </c>
      <c r="B54" t="s">
        <v>60</v>
      </c>
      <c r="C54">
        <v>31</v>
      </c>
      <c r="D54">
        <v>43</v>
      </c>
      <c r="E54">
        <v>29</v>
      </c>
      <c r="F54">
        <f t="shared" si="0"/>
        <v>33.6</v>
      </c>
    </row>
    <row r="55" spans="1:6" x14ac:dyDescent="0.25">
      <c r="A55" t="s">
        <v>50</v>
      </c>
      <c r="B55" t="s">
        <v>61</v>
      </c>
      <c r="C55">
        <v>43</v>
      </c>
      <c r="D55">
        <v>47</v>
      </c>
      <c r="E55">
        <v>37</v>
      </c>
      <c r="F55">
        <f t="shared" si="0"/>
        <v>41.2</v>
      </c>
    </row>
    <row r="56" spans="1:6" x14ac:dyDescent="0.25">
      <c r="A56" t="s">
        <v>50</v>
      </c>
      <c r="B56" t="s">
        <v>62</v>
      </c>
      <c r="C56">
        <v>17</v>
      </c>
      <c r="D56">
        <v>12</v>
      </c>
      <c r="E56">
        <v>19</v>
      </c>
      <c r="F56">
        <f t="shared" si="0"/>
        <v>16.5</v>
      </c>
    </row>
    <row r="57" spans="1:6" x14ac:dyDescent="0.25">
      <c r="A57" t="s">
        <v>50</v>
      </c>
      <c r="B57" t="s">
        <v>63</v>
      </c>
      <c r="C57">
        <v>29</v>
      </c>
      <c r="D57">
        <v>17</v>
      </c>
      <c r="E57">
        <v>25</v>
      </c>
      <c r="F57">
        <f t="shared" si="0"/>
        <v>23.4</v>
      </c>
    </row>
    <row r="58" spans="1:6" x14ac:dyDescent="0.25">
      <c r="A58" t="s">
        <v>64</v>
      </c>
      <c r="B58" t="s">
        <v>65</v>
      </c>
      <c r="C58">
        <v>87</v>
      </c>
      <c r="D58">
        <v>101</v>
      </c>
      <c r="E58">
        <v>105</v>
      </c>
      <c r="F58">
        <f t="shared" si="0"/>
        <v>100.2</v>
      </c>
    </row>
    <row r="59" spans="1:6" x14ac:dyDescent="0.25">
      <c r="A59" t="s">
        <v>64</v>
      </c>
      <c r="B59" t="s">
        <v>66</v>
      </c>
      <c r="C59">
        <v>62</v>
      </c>
      <c r="D59">
        <v>91</v>
      </c>
      <c r="E59">
        <v>78</v>
      </c>
      <c r="F59">
        <f t="shared" si="0"/>
        <v>78.7</v>
      </c>
    </row>
    <row r="60" spans="1:6" x14ac:dyDescent="0.25">
      <c r="A60" t="s">
        <v>64</v>
      </c>
      <c r="B60" t="s">
        <v>67</v>
      </c>
      <c r="C60">
        <v>98</v>
      </c>
      <c r="D60">
        <v>105</v>
      </c>
      <c r="E60">
        <v>95</v>
      </c>
      <c r="F60">
        <f t="shared" si="0"/>
        <v>98.6</v>
      </c>
    </row>
    <row r="61" spans="1:6" x14ac:dyDescent="0.25">
      <c r="A61" t="s">
        <v>64</v>
      </c>
      <c r="B61" t="s">
        <v>68</v>
      </c>
      <c r="C61">
        <v>61</v>
      </c>
      <c r="D61">
        <v>72</v>
      </c>
      <c r="E61">
        <v>79</v>
      </c>
      <c r="F61">
        <f t="shared" si="0"/>
        <v>73.3</v>
      </c>
    </row>
    <row r="62" spans="1:6" x14ac:dyDescent="0.25">
      <c r="A62" t="s">
        <v>64</v>
      </c>
      <c r="B62" t="s">
        <v>69</v>
      </c>
      <c r="C62">
        <v>53</v>
      </c>
      <c r="D62">
        <v>37</v>
      </c>
      <c r="E62">
        <v>57</v>
      </c>
      <c r="F62">
        <f t="shared" si="0"/>
        <v>50.2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9F1DE-3CBF-40DB-A570-BDF6F6C6E063}">
  <dimension ref="A1:T36"/>
  <sheetViews>
    <sheetView workbookViewId="0">
      <selection activeCell="U15" sqref="U15"/>
    </sheetView>
  </sheetViews>
  <sheetFormatPr defaultRowHeight="15" x14ac:dyDescent="0.25"/>
  <cols>
    <col min="1" max="1" width="7.5703125" bestFit="1" customWidth="1"/>
    <col min="2" max="2" width="13.42578125" bestFit="1" customWidth="1"/>
    <col min="3" max="3" width="12.85546875" bestFit="1" customWidth="1"/>
  </cols>
  <sheetData>
    <row r="1" spans="1:20" x14ac:dyDescent="0.25">
      <c r="A1" t="s">
        <v>149</v>
      </c>
      <c r="B1" t="s">
        <v>150</v>
      </c>
      <c r="C1" t="s">
        <v>151</v>
      </c>
      <c r="D1" t="s">
        <v>152</v>
      </c>
      <c r="E1" t="s">
        <v>153</v>
      </c>
      <c r="F1" t="s">
        <v>154</v>
      </c>
      <c r="G1" t="s">
        <v>155</v>
      </c>
      <c r="H1" t="s">
        <v>156</v>
      </c>
      <c r="I1" t="s">
        <v>157</v>
      </c>
      <c r="J1" t="s">
        <v>158</v>
      </c>
      <c r="K1" t="s">
        <v>159</v>
      </c>
      <c r="L1" t="s">
        <v>160</v>
      </c>
      <c r="M1" t="s">
        <v>161</v>
      </c>
      <c r="N1" t="s">
        <v>162</v>
      </c>
      <c r="O1" t="s">
        <v>163</v>
      </c>
      <c r="P1" t="s">
        <v>164</v>
      </c>
      <c r="Q1" t="s">
        <v>165</v>
      </c>
    </row>
    <row r="2" spans="1:20" x14ac:dyDescent="0.25">
      <c r="A2">
        <v>34</v>
      </c>
      <c r="B2">
        <v>20</v>
      </c>
      <c r="C2">
        <v>20</v>
      </c>
      <c r="D2">
        <v>33</v>
      </c>
      <c r="E2">
        <v>9.5</v>
      </c>
      <c r="F2">
        <v>27.5</v>
      </c>
      <c r="G2">
        <v>38</v>
      </c>
      <c r="H2">
        <v>40</v>
      </c>
      <c r="I2">
        <v>35.5</v>
      </c>
      <c r="J2">
        <v>40</v>
      </c>
      <c r="K2">
        <v>120</v>
      </c>
      <c r="L2">
        <v>40</v>
      </c>
      <c r="M2">
        <v>30</v>
      </c>
      <c r="N2">
        <v>20</v>
      </c>
      <c r="O2">
        <v>28</v>
      </c>
      <c r="P2">
        <v>23</v>
      </c>
      <c r="Q2">
        <f>SUM(A2:P2)</f>
        <v>558.5</v>
      </c>
    </row>
    <row r="3" spans="1:20" x14ac:dyDescent="0.25">
      <c r="A3">
        <v>32</v>
      </c>
      <c r="B3">
        <v>17</v>
      </c>
      <c r="C3">
        <v>0</v>
      </c>
      <c r="D3">
        <v>38.5</v>
      </c>
      <c r="F3">
        <v>31.5</v>
      </c>
      <c r="G3">
        <v>39</v>
      </c>
      <c r="H3">
        <v>36</v>
      </c>
      <c r="I3">
        <v>36.5</v>
      </c>
      <c r="J3">
        <v>30</v>
      </c>
      <c r="K3">
        <v>121</v>
      </c>
      <c r="L3">
        <v>37</v>
      </c>
      <c r="M3">
        <v>30</v>
      </c>
      <c r="N3">
        <v>18</v>
      </c>
      <c r="O3">
        <v>27</v>
      </c>
      <c r="P3">
        <v>20</v>
      </c>
      <c r="Q3">
        <f t="shared" ref="Q3:Q32" si="0">SUM(A3:P3)</f>
        <v>513.5</v>
      </c>
    </row>
    <row r="4" spans="1:20" x14ac:dyDescent="0.25">
      <c r="A4">
        <v>33</v>
      </c>
      <c r="B4">
        <v>19.5</v>
      </c>
      <c r="C4">
        <v>7</v>
      </c>
      <c r="D4">
        <v>39.5</v>
      </c>
      <c r="E4">
        <v>27</v>
      </c>
      <c r="F4">
        <v>30.5</v>
      </c>
      <c r="G4">
        <v>26.5</v>
      </c>
      <c r="H4">
        <v>36</v>
      </c>
      <c r="I4">
        <v>42</v>
      </c>
      <c r="J4">
        <v>40</v>
      </c>
      <c r="K4">
        <v>112</v>
      </c>
      <c r="L4">
        <v>40</v>
      </c>
      <c r="M4">
        <v>30</v>
      </c>
      <c r="N4">
        <v>20</v>
      </c>
      <c r="O4">
        <v>21</v>
      </c>
      <c r="P4">
        <v>23</v>
      </c>
      <c r="Q4">
        <f t="shared" si="0"/>
        <v>547</v>
      </c>
    </row>
    <row r="5" spans="1:20" x14ac:dyDescent="0.25">
      <c r="A5">
        <v>30</v>
      </c>
      <c r="B5">
        <v>18.5</v>
      </c>
      <c r="C5">
        <v>16</v>
      </c>
      <c r="D5">
        <v>34.5</v>
      </c>
      <c r="E5">
        <v>34</v>
      </c>
      <c r="F5">
        <v>31.5</v>
      </c>
      <c r="G5">
        <v>31</v>
      </c>
      <c r="H5">
        <v>39</v>
      </c>
      <c r="I5">
        <v>40.5</v>
      </c>
      <c r="J5">
        <v>40</v>
      </c>
      <c r="K5">
        <v>122</v>
      </c>
      <c r="L5">
        <v>37</v>
      </c>
      <c r="M5">
        <v>21</v>
      </c>
      <c r="N5">
        <v>14</v>
      </c>
      <c r="O5">
        <v>28</v>
      </c>
      <c r="P5">
        <v>17</v>
      </c>
      <c r="Q5">
        <f t="shared" si="0"/>
        <v>554</v>
      </c>
    </row>
    <row r="6" spans="1:20" x14ac:dyDescent="0.25">
      <c r="A6">
        <v>30</v>
      </c>
      <c r="B6">
        <v>20</v>
      </c>
      <c r="C6">
        <v>0</v>
      </c>
      <c r="D6">
        <v>29.5</v>
      </c>
      <c r="E6">
        <v>35</v>
      </c>
      <c r="F6">
        <v>26</v>
      </c>
      <c r="G6">
        <v>37.5</v>
      </c>
      <c r="H6">
        <v>40</v>
      </c>
      <c r="I6">
        <v>38</v>
      </c>
      <c r="J6">
        <v>36</v>
      </c>
      <c r="K6">
        <v>125</v>
      </c>
      <c r="M6">
        <v>30</v>
      </c>
      <c r="N6">
        <v>20</v>
      </c>
      <c r="O6">
        <v>30</v>
      </c>
      <c r="P6">
        <v>22</v>
      </c>
      <c r="Q6">
        <f t="shared" si="0"/>
        <v>519</v>
      </c>
    </row>
    <row r="7" spans="1:20" ht="23.25" x14ac:dyDescent="0.25">
      <c r="A7">
        <v>32</v>
      </c>
      <c r="B7">
        <v>2.5</v>
      </c>
      <c r="C7">
        <v>0</v>
      </c>
      <c r="D7">
        <v>35</v>
      </c>
      <c r="F7">
        <v>32</v>
      </c>
      <c r="G7">
        <v>36.5</v>
      </c>
      <c r="H7">
        <v>39</v>
      </c>
      <c r="I7">
        <v>39.5</v>
      </c>
      <c r="J7">
        <v>40</v>
      </c>
      <c r="K7">
        <v>120</v>
      </c>
      <c r="L7">
        <v>37</v>
      </c>
      <c r="M7">
        <v>27</v>
      </c>
      <c r="N7">
        <v>16</v>
      </c>
      <c r="O7">
        <v>28</v>
      </c>
      <c r="P7">
        <v>21</v>
      </c>
      <c r="Q7">
        <f t="shared" si="0"/>
        <v>505.5</v>
      </c>
      <c r="S7" s="97" t="s">
        <v>168</v>
      </c>
    </row>
    <row r="8" spans="1:20" ht="23.25" x14ac:dyDescent="0.25">
      <c r="A8">
        <v>34</v>
      </c>
      <c r="B8">
        <v>19</v>
      </c>
      <c r="C8">
        <v>18</v>
      </c>
      <c r="D8">
        <v>35</v>
      </c>
      <c r="E8">
        <v>34</v>
      </c>
      <c r="F8">
        <v>32.5</v>
      </c>
      <c r="G8">
        <v>40</v>
      </c>
      <c r="H8">
        <v>39</v>
      </c>
      <c r="I8">
        <v>43</v>
      </c>
      <c r="J8">
        <v>40</v>
      </c>
      <c r="K8">
        <v>120</v>
      </c>
      <c r="M8">
        <v>27</v>
      </c>
      <c r="N8">
        <v>16</v>
      </c>
      <c r="O8">
        <v>30</v>
      </c>
      <c r="P8">
        <v>23</v>
      </c>
      <c r="Q8">
        <f t="shared" si="0"/>
        <v>550.5</v>
      </c>
      <c r="S8" s="97" t="s">
        <v>169</v>
      </c>
    </row>
    <row r="9" spans="1:20" ht="23.25" x14ac:dyDescent="0.25">
      <c r="C9">
        <v>0</v>
      </c>
      <c r="Q9">
        <f t="shared" si="0"/>
        <v>0</v>
      </c>
      <c r="S9" s="97" t="s">
        <v>170</v>
      </c>
      <c r="T9" s="97" t="s">
        <v>89</v>
      </c>
    </row>
    <row r="10" spans="1:20" ht="23.25" x14ac:dyDescent="0.25">
      <c r="A10">
        <v>31</v>
      </c>
      <c r="C10">
        <v>18</v>
      </c>
      <c r="D10">
        <v>30.5</v>
      </c>
      <c r="E10">
        <v>38.5</v>
      </c>
      <c r="F10">
        <v>19.5</v>
      </c>
      <c r="G10">
        <v>19</v>
      </c>
      <c r="H10">
        <v>38</v>
      </c>
      <c r="I10">
        <v>31.5</v>
      </c>
      <c r="J10">
        <v>40</v>
      </c>
      <c r="K10">
        <v>121</v>
      </c>
      <c r="M10">
        <v>30</v>
      </c>
      <c r="N10">
        <v>16</v>
      </c>
      <c r="O10">
        <v>27</v>
      </c>
      <c r="P10">
        <v>23</v>
      </c>
      <c r="Q10">
        <f t="shared" si="0"/>
        <v>483</v>
      </c>
      <c r="S10" s="97" t="s">
        <v>171</v>
      </c>
      <c r="T10" s="97" t="s">
        <v>172</v>
      </c>
    </row>
    <row r="11" spans="1:20" ht="23.25" x14ac:dyDescent="0.25">
      <c r="A11">
        <v>28</v>
      </c>
      <c r="B11">
        <v>19.5</v>
      </c>
      <c r="C11">
        <v>20</v>
      </c>
      <c r="D11">
        <v>29.5</v>
      </c>
      <c r="F11">
        <v>33</v>
      </c>
      <c r="G11">
        <v>40</v>
      </c>
      <c r="H11">
        <v>36</v>
      </c>
      <c r="I11">
        <v>43.5</v>
      </c>
      <c r="J11">
        <v>40</v>
      </c>
      <c r="K11">
        <v>114</v>
      </c>
      <c r="L11">
        <v>40</v>
      </c>
      <c r="M11">
        <v>21</v>
      </c>
      <c r="N11">
        <v>16</v>
      </c>
      <c r="O11">
        <v>27</v>
      </c>
      <c r="P11">
        <v>23</v>
      </c>
      <c r="Q11">
        <f t="shared" si="0"/>
        <v>530.5</v>
      </c>
      <c r="S11" s="97" t="s">
        <v>173</v>
      </c>
      <c r="T11" s="97" t="s">
        <v>174</v>
      </c>
    </row>
    <row r="12" spans="1:20" ht="23.25" x14ac:dyDescent="0.25">
      <c r="A12">
        <v>32</v>
      </c>
      <c r="B12">
        <v>19.5</v>
      </c>
      <c r="C12">
        <v>19</v>
      </c>
      <c r="D12">
        <v>30</v>
      </c>
      <c r="E12">
        <v>39</v>
      </c>
      <c r="F12">
        <v>29.5</v>
      </c>
      <c r="G12">
        <v>36</v>
      </c>
      <c r="H12">
        <v>40</v>
      </c>
      <c r="I12">
        <v>37.5</v>
      </c>
      <c r="J12">
        <v>40</v>
      </c>
      <c r="K12">
        <v>116</v>
      </c>
      <c r="L12">
        <v>40</v>
      </c>
      <c r="M12">
        <v>21</v>
      </c>
      <c r="N12">
        <v>20</v>
      </c>
      <c r="O12">
        <v>24</v>
      </c>
      <c r="P12">
        <v>19</v>
      </c>
      <c r="Q12">
        <f t="shared" si="0"/>
        <v>562.5</v>
      </c>
      <c r="S12" s="97" t="s">
        <v>175</v>
      </c>
      <c r="T12" s="97" t="s">
        <v>176</v>
      </c>
    </row>
    <row r="13" spans="1:20" ht="23.25" x14ac:dyDescent="0.25">
      <c r="A13">
        <v>32</v>
      </c>
      <c r="B13">
        <v>19.5</v>
      </c>
      <c r="C13">
        <v>16</v>
      </c>
      <c r="D13">
        <v>33.5</v>
      </c>
      <c r="E13">
        <v>4</v>
      </c>
      <c r="F13">
        <v>25.5</v>
      </c>
      <c r="G13">
        <v>38</v>
      </c>
      <c r="H13">
        <v>33</v>
      </c>
      <c r="I13">
        <v>35.5</v>
      </c>
      <c r="J13">
        <v>36</v>
      </c>
      <c r="K13">
        <v>109</v>
      </c>
      <c r="L13">
        <v>40</v>
      </c>
      <c r="M13">
        <v>30</v>
      </c>
      <c r="N13">
        <v>16</v>
      </c>
      <c r="O13">
        <v>25</v>
      </c>
      <c r="P13">
        <v>23</v>
      </c>
      <c r="Q13">
        <f t="shared" si="0"/>
        <v>516</v>
      </c>
      <c r="S13" s="97" t="s">
        <v>177</v>
      </c>
    </row>
    <row r="14" spans="1:20" ht="23.25" x14ac:dyDescent="0.25">
      <c r="A14">
        <v>28</v>
      </c>
      <c r="B14">
        <v>18.5</v>
      </c>
      <c r="C14">
        <v>20</v>
      </c>
      <c r="D14">
        <v>33</v>
      </c>
      <c r="E14">
        <v>25</v>
      </c>
      <c r="F14">
        <v>30.5</v>
      </c>
      <c r="G14">
        <v>39</v>
      </c>
      <c r="H14">
        <v>40</v>
      </c>
      <c r="I14">
        <v>40</v>
      </c>
      <c r="J14">
        <v>40</v>
      </c>
      <c r="K14">
        <v>105</v>
      </c>
      <c r="L14">
        <v>40</v>
      </c>
      <c r="M14">
        <v>27</v>
      </c>
      <c r="N14">
        <v>16</v>
      </c>
      <c r="O14">
        <v>27</v>
      </c>
      <c r="P14">
        <v>22</v>
      </c>
      <c r="Q14">
        <f t="shared" si="0"/>
        <v>551</v>
      </c>
      <c r="S14" s="97" t="s">
        <v>178</v>
      </c>
    </row>
    <row r="15" spans="1:20" ht="23.25" x14ac:dyDescent="0.25">
      <c r="A15">
        <v>29</v>
      </c>
      <c r="B15">
        <v>13.5</v>
      </c>
      <c r="C15">
        <v>15</v>
      </c>
      <c r="D15">
        <v>33.5</v>
      </c>
      <c r="E15">
        <v>40</v>
      </c>
      <c r="F15">
        <v>20</v>
      </c>
      <c r="G15">
        <v>31</v>
      </c>
      <c r="H15">
        <v>37</v>
      </c>
      <c r="I15">
        <v>34.5</v>
      </c>
      <c r="J15">
        <v>40</v>
      </c>
      <c r="K15">
        <v>98</v>
      </c>
      <c r="L15">
        <v>30</v>
      </c>
      <c r="M15">
        <v>24</v>
      </c>
      <c r="N15">
        <v>12</v>
      </c>
      <c r="O15">
        <v>27</v>
      </c>
      <c r="P15">
        <v>22</v>
      </c>
      <c r="Q15">
        <f t="shared" si="0"/>
        <v>506.5</v>
      </c>
      <c r="S15" s="98" t="s">
        <v>179</v>
      </c>
    </row>
    <row r="16" spans="1:20" ht="23.25" x14ac:dyDescent="0.25">
      <c r="A16">
        <v>29</v>
      </c>
      <c r="B16">
        <v>19.5</v>
      </c>
      <c r="C16">
        <v>18</v>
      </c>
      <c r="D16">
        <v>35</v>
      </c>
      <c r="E16">
        <v>26</v>
      </c>
      <c r="F16">
        <v>33</v>
      </c>
      <c r="G16">
        <v>40</v>
      </c>
      <c r="H16">
        <v>39</v>
      </c>
      <c r="I16">
        <v>40.5</v>
      </c>
      <c r="J16">
        <v>35</v>
      </c>
      <c r="K16">
        <v>115</v>
      </c>
      <c r="L16">
        <v>33</v>
      </c>
      <c r="M16">
        <v>30</v>
      </c>
      <c r="N16">
        <v>20</v>
      </c>
      <c r="O16">
        <v>28</v>
      </c>
      <c r="P16">
        <v>22</v>
      </c>
      <c r="Q16">
        <f t="shared" si="0"/>
        <v>563</v>
      </c>
      <c r="S16" s="98" t="s">
        <v>180</v>
      </c>
    </row>
    <row r="17" spans="1:19" ht="23.25" x14ac:dyDescent="0.25">
      <c r="A17">
        <v>29</v>
      </c>
      <c r="B17">
        <v>20</v>
      </c>
      <c r="C17">
        <v>19</v>
      </c>
      <c r="D17">
        <v>31.5</v>
      </c>
      <c r="E17">
        <v>26</v>
      </c>
      <c r="F17">
        <v>27</v>
      </c>
      <c r="G17">
        <v>40</v>
      </c>
      <c r="H17">
        <v>40</v>
      </c>
      <c r="I17">
        <v>32</v>
      </c>
      <c r="J17">
        <v>40</v>
      </c>
      <c r="K17">
        <v>112</v>
      </c>
      <c r="L17">
        <v>40</v>
      </c>
      <c r="M17">
        <v>21</v>
      </c>
      <c r="N17">
        <v>18</v>
      </c>
      <c r="O17">
        <v>28</v>
      </c>
      <c r="P17">
        <v>18</v>
      </c>
      <c r="Q17">
        <f t="shared" si="0"/>
        <v>541.5</v>
      </c>
      <c r="S17" s="98" t="s">
        <v>181</v>
      </c>
    </row>
    <row r="18" spans="1:19" ht="23.25" x14ac:dyDescent="0.25">
      <c r="A18">
        <v>32</v>
      </c>
      <c r="B18">
        <v>20</v>
      </c>
      <c r="C18">
        <v>20</v>
      </c>
      <c r="D18">
        <v>37</v>
      </c>
      <c r="E18">
        <v>40</v>
      </c>
      <c r="F18">
        <v>28.5</v>
      </c>
      <c r="G18">
        <v>36</v>
      </c>
      <c r="H18">
        <v>36</v>
      </c>
      <c r="I18">
        <v>40.5</v>
      </c>
      <c r="J18">
        <v>40</v>
      </c>
      <c r="K18">
        <v>101</v>
      </c>
      <c r="L18">
        <v>40</v>
      </c>
      <c r="M18">
        <v>30</v>
      </c>
      <c r="N18">
        <v>18</v>
      </c>
      <c r="O18">
        <v>30</v>
      </c>
      <c r="P18">
        <v>22</v>
      </c>
      <c r="Q18">
        <f t="shared" si="0"/>
        <v>571</v>
      </c>
      <c r="S18" s="98" t="s">
        <v>182</v>
      </c>
    </row>
    <row r="19" spans="1:19" ht="23.25" x14ac:dyDescent="0.25">
      <c r="A19">
        <v>32</v>
      </c>
      <c r="B19">
        <v>18</v>
      </c>
      <c r="C19">
        <v>16</v>
      </c>
      <c r="D19">
        <v>30.5</v>
      </c>
      <c r="E19">
        <v>34</v>
      </c>
      <c r="F19">
        <v>28.5</v>
      </c>
      <c r="G19">
        <v>39.5</v>
      </c>
      <c r="H19">
        <v>35</v>
      </c>
      <c r="I19">
        <v>42</v>
      </c>
      <c r="J19">
        <v>40</v>
      </c>
      <c r="K19">
        <v>117</v>
      </c>
      <c r="L19">
        <v>40</v>
      </c>
      <c r="M19">
        <v>30</v>
      </c>
      <c r="N19">
        <v>20</v>
      </c>
      <c r="O19">
        <v>27</v>
      </c>
      <c r="P19">
        <v>23</v>
      </c>
      <c r="Q19">
        <f t="shared" si="0"/>
        <v>572.5</v>
      </c>
      <c r="S19" s="98" t="s">
        <v>183</v>
      </c>
    </row>
    <row r="20" spans="1:19" ht="23.25" x14ac:dyDescent="0.25">
      <c r="A20">
        <v>30</v>
      </c>
      <c r="B20">
        <v>19</v>
      </c>
      <c r="C20">
        <v>20</v>
      </c>
      <c r="D20">
        <v>40</v>
      </c>
      <c r="E20">
        <v>39</v>
      </c>
      <c r="F20">
        <v>29</v>
      </c>
      <c r="G20">
        <v>39.5</v>
      </c>
      <c r="H20">
        <v>40</v>
      </c>
      <c r="I20">
        <v>43</v>
      </c>
      <c r="J20">
        <v>40</v>
      </c>
      <c r="K20">
        <v>121</v>
      </c>
      <c r="L20">
        <v>40</v>
      </c>
      <c r="M20">
        <v>30</v>
      </c>
      <c r="N20">
        <v>20</v>
      </c>
      <c r="O20">
        <v>30</v>
      </c>
      <c r="P20">
        <v>23</v>
      </c>
      <c r="Q20">
        <f t="shared" si="0"/>
        <v>603.5</v>
      </c>
      <c r="S20" s="98" t="s">
        <v>184</v>
      </c>
    </row>
    <row r="21" spans="1:19" ht="23.25" x14ac:dyDescent="0.25">
      <c r="C21">
        <v>0</v>
      </c>
      <c r="Q21">
        <f t="shared" si="0"/>
        <v>0</v>
      </c>
      <c r="S21" s="98" t="s">
        <v>185</v>
      </c>
    </row>
    <row r="22" spans="1:19" x14ac:dyDescent="0.25">
      <c r="A22">
        <v>25</v>
      </c>
      <c r="B22">
        <v>17</v>
      </c>
      <c r="C22">
        <v>20</v>
      </c>
      <c r="D22">
        <v>27</v>
      </c>
      <c r="E22">
        <v>36.5</v>
      </c>
      <c r="F22">
        <v>24.5</v>
      </c>
      <c r="H22">
        <v>36</v>
      </c>
      <c r="I22">
        <v>29.5</v>
      </c>
      <c r="J22">
        <v>40</v>
      </c>
      <c r="K22">
        <v>75</v>
      </c>
      <c r="L22">
        <v>38</v>
      </c>
      <c r="M22">
        <v>18</v>
      </c>
      <c r="N22">
        <v>10</v>
      </c>
      <c r="O22">
        <v>23</v>
      </c>
      <c r="P22">
        <v>13</v>
      </c>
      <c r="Q22">
        <f t="shared" si="0"/>
        <v>432.5</v>
      </c>
    </row>
    <row r="23" spans="1:19" x14ac:dyDescent="0.25">
      <c r="C23">
        <v>0</v>
      </c>
      <c r="Q23">
        <f t="shared" si="0"/>
        <v>0</v>
      </c>
    </row>
    <row r="24" spans="1:19" x14ac:dyDescent="0.25">
      <c r="A24">
        <v>33</v>
      </c>
      <c r="C24">
        <v>0</v>
      </c>
      <c r="D24">
        <v>31.5</v>
      </c>
      <c r="E24">
        <v>23</v>
      </c>
      <c r="F24">
        <v>28</v>
      </c>
      <c r="G24">
        <v>39</v>
      </c>
      <c r="H24">
        <v>36</v>
      </c>
      <c r="I24">
        <v>41</v>
      </c>
      <c r="J24">
        <v>39</v>
      </c>
      <c r="K24">
        <v>113</v>
      </c>
      <c r="L24">
        <v>40</v>
      </c>
      <c r="M24">
        <v>30</v>
      </c>
      <c r="N24">
        <v>20</v>
      </c>
      <c r="O24">
        <v>30</v>
      </c>
      <c r="P24">
        <v>22</v>
      </c>
      <c r="Q24">
        <f t="shared" si="0"/>
        <v>525.5</v>
      </c>
    </row>
    <row r="25" spans="1:19" x14ac:dyDescent="0.25">
      <c r="A25">
        <v>34</v>
      </c>
      <c r="B25">
        <v>20</v>
      </c>
      <c r="C25">
        <v>20</v>
      </c>
      <c r="D25">
        <v>38</v>
      </c>
      <c r="E25">
        <v>32</v>
      </c>
      <c r="F25">
        <v>30</v>
      </c>
      <c r="G25">
        <v>40</v>
      </c>
      <c r="H25">
        <v>40</v>
      </c>
      <c r="I25">
        <v>43</v>
      </c>
      <c r="J25">
        <v>40</v>
      </c>
      <c r="K25">
        <v>125</v>
      </c>
      <c r="L25">
        <v>40</v>
      </c>
      <c r="M25">
        <v>15</v>
      </c>
      <c r="N25">
        <v>20</v>
      </c>
      <c r="O25">
        <v>30</v>
      </c>
      <c r="P25">
        <v>23</v>
      </c>
      <c r="Q25">
        <f t="shared" si="0"/>
        <v>590</v>
      </c>
    </row>
    <row r="26" spans="1:19" x14ac:dyDescent="0.25">
      <c r="A26">
        <v>33</v>
      </c>
      <c r="B26">
        <v>19</v>
      </c>
      <c r="C26">
        <v>17</v>
      </c>
      <c r="D26">
        <v>34.5</v>
      </c>
      <c r="E26">
        <v>40</v>
      </c>
      <c r="F26">
        <v>28</v>
      </c>
      <c r="G26">
        <v>40</v>
      </c>
      <c r="H26">
        <v>40</v>
      </c>
      <c r="I26">
        <v>33</v>
      </c>
      <c r="J26">
        <v>40</v>
      </c>
      <c r="K26">
        <v>119</v>
      </c>
      <c r="L26">
        <v>40</v>
      </c>
      <c r="M26">
        <v>24</v>
      </c>
      <c r="N26">
        <v>20</v>
      </c>
      <c r="O26">
        <v>28</v>
      </c>
      <c r="P26">
        <v>22</v>
      </c>
      <c r="Q26">
        <f t="shared" si="0"/>
        <v>577.5</v>
      </c>
    </row>
    <row r="27" spans="1:19" x14ac:dyDescent="0.25">
      <c r="A27">
        <v>30</v>
      </c>
      <c r="B27">
        <v>19</v>
      </c>
      <c r="C27">
        <v>14</v>
      </c>
      <c r="D27">
        <v>31.5</v>
      </c>
      <c r="E27">
        <v>38.5</v>
      </c>
      <c r="F27">
        <v>27.5</v>
      </c>
      <c r="G27">
        <v>40</v>
      </c>
      <c r="H27">
        <v>40</v>
      </c>
      <c r="I27">
        <v>36.5</v>
      </c>
      <c r="J27">
        <v>40</v>
      </c>
      <c r="K27">
        <v>119</v>
      </c>
      <c r="L27">
        <v>40</v>
      </c>
      <c r="M27">
        <v>30</v>
      </c>
      <c r="N27">
        <v>16</v>
      </c>
      <c r="O27">
        <v>25</v>
      </c>
      <c r="P27">
        <v>23</v>
      </c>
      <c r="Q27">
        <f t="shared" si="0"/>
        <v>570</v>
      </c>
    </row>
    <row r="28" spans="1:19" x14ac:dyDescent="0.25">
      <c r="A28">
        <v>28</v>
      </c>
      <c r="B28">
        <v>16</v>
      </c>
      <c r="C28">
        <v>19</v>
      </c>
      <c r="D28">
        <v>31</v>
      </c>
      <c r="E28">
        <v>35.5</v>
      </c>
      <c r="F28">
        <v>26.5</v>
      </c>
      <c r="G28">
        <v>36.5</v>
      </c>
      <c r="H28">
        <v>38</v>
      </c>
      <c r="I28">
        <v>36.5</v>
      </c>
      <c r="J28">
        <v>40</v>
      </c>
      <c r="K28">
        <v>113</v>
      </c>
      <c r="L28">
        <v>4</v>
      </c>
      <c r="M28">
        <v>24</v>
      </c>
      <c r="N28">
        <v>18</v>
      </c>
      <c r="O28">
        <v>25</v>
      </c>
      <c r="P28">
        <v>19</v>
      </c>
      <c r="Q28">
        <f t="shared" si="0"/>
        <v>510</v>
      </c>
    </row>
    <row r="29" spans="1:19" x14ac:dyDescent="0.25">
      <c r="A29">
        <v>30</v>
      </c>
      <c r="B29">
        <v>19</v>
      </c>
      <c r="C29">
        <v>20</v>
      </c>
      <c r="D29">
        <v>37.5</v>
      </c>
      <c r="E29">
        <v>39</v>
      </c>
      <c r="F29">
        <v>31.5</v>
      </c>
      <c r="G29">
        <v>40</v>
      </c>
      <c r="H29">
        <v>40</v>
      </c>
      <c r="I29">
        <v>41</v>
      </c>
      <c r="J29">
        <v>40</v>
      </c>
      <c r="K29">
        <v>119</v>
      </c>
      <c r="L29">
        <v>40</v>
      </c>
      <c r="M29">
        <v>30</v>
      </c>
      <c r="N29">
        <v>18</v>
      </c>
      <c r="O29">
        <v>30</v>
      </c>
      <c r="P29">
        <v>23</v>
      </c>
      <c r="Q29">
        <f t="shared" si="0"/>
        <v>598</v>
      </c>
    </row>
    <row r="30" spans="1:19" x14ac:dyDescent="0.25">
      <c r="A30">
        <v>35</v>
      </c>
      <c r="B30">
        <v>20</v>
      </c>
      <c r="C30">
        <v>20</v>
      </c>
      <c r="D30">
        <v>39</v>
      </c>
      <c r="E30">
        <v>32.5</v>
      </c>
      <c r="F30">
        <v>34.5</v>
      </c>
      <c r="G30">
        <v>38</v>
      </c>
      <c r="H30">
        <v>40</v>
      </c>
      <c r="I30">
        <v>43.5</v>
      </c>
      <c r="J30">
        <v>40</v>
      </c>
      <c r="K30">
        <v>111</v>
      </c>
      <c r="L30">
        <v>40</v>
      </c>
      <c r="M30">
        <v>27</v>
      </c>
      <c r="N30">
        <v>20</v>
      </c>
      <c r="O30">
        <v>30</v>
      </c>
      <c r="Q30">
        <f t="shared" si="0"/>
        <v>570.5</v>
      </c>
    </row>
    <row r="31" spans="1:19" x14ac:dyDescent="0.25">
      <c r="A31">
        <v>31</v>
      </c>
      <c r="B31">
        <v>20</v>
      </c>
      <c r="C31">
        <v>20</v>
      </c>
      <c r="D31">
        <v>29.5</v>
      </c>
      <c r="E31">
        <v>34</v>
      </c>
      <c r="F31">
        <v>24.5</v>
      </c>
      <c r="G31">
        <v>40</v>
      </c>
      <c r="H31">
        <v>40</v>
      </c>
      <c r="I31">
        <v>37.5</v>
      </c>
      <c r="J31">
        <v>39.5</v>
      </c>
      <c r="K31">
        <v>112</v>
      </c>
      <c r="L31">
        <v>40</v>
      </c>
      <c r="M31">
        <v>24</v>
      </c>
      <c r="N31">
        <v>20</v>
      </c>
      <c r="O31">
        <v>27</v>
      </c>
      <c r="P31">
        <v>23</v>
      </c>
      <c r="Q31">
        <f t="shared" si="0"/>
        <v>562</v>
      </c>
    </row>
    <row r="32" spans="1:19" x14ac:dyDescent="0.25">
      <c r="A32">
        <v>30</v>
      </c>
      <c r="B32">
        <v>19.5</v>
      </c>
      <c r="C32">
        <v>19.5</v>
      </c>
      <c r="D32">
        <v>32.5</v>
      </c>
      <c r="E32">
        <v>38</v>
      </c>
      <c r="F32">
        <v>22</v>
      </c>
      <c r="G32">
        <v>28</v>
      </c>
      <c r="H32">
        <v>40</v>
      </c>
      <c r="I32">
        <v>34</v>
      </c>
      <c r="J32">
        <v>40</v>
      </c>
      <c r="K32">
        <v>111</v>
      </c>
      <c r="L32">
        <v>38</v>
      </c>
      <c r="M32">
        <v>24</v>
      </c>
      <c r="N32">
        <v>10</v>
      </c>
      <c r="O32">
        <v>30</v>
      </c>
      <c r="P32">
        <v>23</v>
      </c>
      <c r="Q32">
        <f t="shared" si="0"/>
        <v>539.5</v>
      </c>
    </row>
    <row r="35" spans="2:2" x14ac:dyDescent="0.25">
      <c r="B35" t="s">
        <v>166</v>
      </c>
    </row>
    <row r="36" spans="2:2" x14ac:dyDescent="0.25">
      <c r="B36" t="s">
        <v>167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8C9A77-C9A4-4777-AEDD-28C4273F09D3}">
  <dimension ref="A1:J34"/>
  <sheetViews>
    <sheetView zoomScale="80" zoomScaleNormal="80" workbookViewId="0">
      <selection activeCell="P40" sqref="P40"/>
    </sheetView>
  </sheetViews>
  <sheetFormatPr defaultRowHeight="12.75" x14ac:dyDescent="0.2"/>
  <cols>
    <col min="1" max="1" width="6.7109375" style="4" bestFit="1" customWidth="1"/>
    <col min="2" max="2" width="4.5703125" style="4" customWidth="1"/>
    <col min="3" max="3" width="5.140625" style="4" customWidth="1"/>
    <col min="4" max="4" width="12.5703125" style="4" customWidth="1"/>
    <col min="5" max="5" width="9.85546875" style="4" customWidth="1"/>
    <col min="6" max="6" width="10.140625" style="4" customWidth="1"/>
    <col min="7" max="7" width="9.7109375" style="4" customWidth="1"/>
    <col min="8" max="8" width="12" style="4" bestFit="1" customWidth="1"/>
    <col min="9" max="9" width="10.28515625" style="3" customWidth="1"/>
    <col min="10" max="10" width="9.140625" style="3"/>
    <col min="11" max="16384" width="9.140625" style="4"/>
  </cols>
  <sheetData>
    <row r="1" spans="1:10" ht="15.75" x14ac:dyDescent="0.25">
      <c r="A1" s="110" t="s">
        <v>78</v>
      </c>
      <c r="B1" s="110"/>
      <c r="C1" s="110"/>
      <c r="D1" s="110"/>
      <c r="E1" s="110"/>
      <c r="F1" s="110"/>
      <c r="G1" s="111"/>
      <c r="H1" s="2"/>
    </row>
    <row r="2" spans="1:10" ht="38.25" x14ac:dyDescent="0.2">
      <c r="A2" s="5" t="s">
        <v>79</v>
      </c>
      <c r="B2" s="5" t="s">
        <v>80</v>
      </c>
      <c r="C2" s="5" t="s">
        <v>81</v>
      </c>
      <c r="D2" s="5" t="s">
        <v>82</v>
      </c>
      <c r="E2" s="5" t="s">
        <v>83</v>
      </c>
      <c r="F2" s="5" t="s">
        <v>84</v>
      </c>
      <c r="G2" s="5" t="s">
        <v>85</v>
      </c>
      <c r="H2" s="5" t="s">
        <v>86</v>
      </c>
      <c r="I2" s="5" t="s">
        <v>87</v>
      </c>
      <c r="J2" s="5" t="s">
        <v>88</v>
      </c>
    </row>
    <row r="3" spans="1:10" x14ac:dyDescent="0.2">
      <c r="A3" s="6">
        <v>12134</v>
      </c>
      <c r="B3" s="7">
        <v>174</v>
      </c>
      <c r="C3" s="7" t="s">
        <v>89</v>
      </c>
      <c r="D3" s="8">
        <v>41595</v>
      </c>
      <c r="E3" s="7">
        <v>1</v>
      </c>
      <c r="F3" s="9">
        <v>0.82</v>
      </c>
      <c r="G3" s="9">
        <v>2.21</v>
      </c>
      <c r="H3" s="10">
        <v>54.5</v>
      </c>
      <c r="I3" s="11"/>
      <c r="J3" s="12"/>
    </row>
    <row r="4" spans="1:10" x14ac:dyDescent="0.2">
      <c r="A4" s="6">
        <v>12135</v>
      </c>
      <c r="B4" s="7">
        <v>174</v>
      </c>
      <c r="C4" s="7" t="s">
        <v>89</v>
      </c>
      <c r="D4" s="8">
        <v>41595</v>
      </c>
      <c r="E4" s="7">
        <v>1</v>
      </c>
      <c r="F4" s="9"/>
      <c r="G4" s="9">
        <v>1.94</v>
      </c>
      <c r="H4" s="13">
        <v>54.5</v>
      </c>
      <c r="I4" s="6"/>
      <c r="J4" s="14"/>
    </row>
    <row r="5" spans="1:10" x14ac:dyDescent="0.2">
      <c r="A5" s="6">
        <v>12139</v>
      </c>
      <c r="B5" s="7">
        <v>174</v>
      </c>
      <c r="C5" s="7" t="s">
        <v>89</v>
      </c>
      <c r="D5" s="8">
        <v>41595</v>
      </c>
      <c r="E5" s="7">
        <v>1</v>
      </c>
      <c r="F5" s="9">
        <v>0.52</v>
      </c>
      <c r="G5" s="9">
        <v>2.0299999999999998</v>
      </c>
      <c r="H5" s="13">
        <v>54.5</v>
      </c>
      <c r="I5" s="6"/>
      <c r="J5" s="14"/>
    </row>
    <row r="6" spans="1:10" x14ac:dyDescent="0.2">
      <c r="A6" s="6">
        <v>12140</v>
      </c>
      <c r="B6" s="7">
        <v>167</v>
      </c>
      <c r="C6" s="7" t="s">
        <v>89</v>
      </c>
      <c r="D6" s="8">
        <v>41595</v>
      </c>
      <c r="E6" s="7">
        <v>1</v>
      </c>
      <c r="F6" s="9">
        <v>0.63</v>
      </c>
      <c r="G6" s="9">
        <v>2.2400000000000002</v>
      </c>
      <c r="H6" s="13">
        <v>45.5</v>
      </c>
      <c r="I6" s="6"/>
      <c r="J6" s="14"/>
    </row>
    <row r="7" spans="1:10" x14ac:dyDescent="0.2">
      <c r="A7" s="6">
        <v>12142</v>
      </c>
      <c r="B7" s="7">
        <v>167</v>
      </c>
      <c r="C7" s="7" t="s">
        <v>89</v>
      </c>
      <c r="D7" s="8">
        <v>41595</v>
      </c>
      <c r="E7" s="7">
        <v>1</v>
      </c>
      <c r="F7" s="9">
        <v>0.64</v>
      </c>
      <c r="G7" s="9">
        <v>2.2799999999999998</v>
      </c>
      <c r="H7" s="13">
        <v>45.5</v>
      </c>
      <c r="I7" s="6"/>
      <c r="J7" s="14"/>
    </row>
    <row r="8" spans="1:10" x14ac:dyDescent="0.2">
      <c r="A8" s="6">
        <v>12144</v>
      </c>
      <c r="B8" s="7">
        <v>167</v>
      </c>
      <c r="C8" s="7" t="s">
        <v>89</v>
      </c>
      <c r="D8" s="8">
        <v>41595</v>
      </c>
      <c r="E8" s="7">
        <v>1</v>
      </c>
      <c r="F8" s="9">
        <v>1.28</v>
      </c>
      <c r="G8" s="9"/>
      <c r="H8" s="13">
        <v>45.5</v>
      </c>
      <c r="I8" s="6"/>
      <c r="J8" s="14"/>
    </row>
    <row r="9" spans="1:10" x14ac:dyDescent="0.2">
      <c r="A9" s="6">
        <v>12145</v>
      </c>
      <c r="B9" s="7">
        <v>174</v>
      </c>
      <c r="C9" s="7" t="s">
        <v>89</v>
      </c>
      <c r="D9" s="8">
        <v>41595</v>
      </c>
      <c r="E9" s="7">
        <v>1</v>
      </c>
      <c r="F9" s="9">
        <v>0.45</v>
      </c>
      <c r="G9" s="9">
        <v>2.02</v>
      </c>
      <c r="H9" s="13">
        <v>54.5</v>
      </c>
      <c r="I9" s="6"/>
      <c r="J9" s="14"/>
    </row>
    <row r="10" spans="1:10" x14ac:dyDescent="0.2">
      <c r="A10" s="6">
        <v>12146</v>
      </c>
      <c r="B10" s="7">
        <v>167</v>
      </c>
      <c r="C10" s="7" t="s">
        <v>89</v>
      </c>
      <c r="D10" s="8">
        <v>41595</v>
      </c>
      <c r="E10" s="7">
        <v>1</v>
      </c>
      <c r="F10" s="9">
        <v>1.1299999999999999</v>
      </c>
      <c r="G10" s="9">
        <v>2.0499999999999998</v>
      </c>
      <c r="H10" s="13">
        <v>45.5</v>
      </c>
      <c r="I10" s="6"/>
      <c r="J10" s="14"/>
    </row>
    <row r="11" spans="1:10" x14ac:dyDescent="0.2">
      <c r="A11" s="6">
        <v>12148</v>
      </c>
      <c r="B11" s="7">
        <v>167</v>
      </c>
      <c r="C11" s="7" t="s">
        <v>90</v>
      </c>
      <c r="D11" s="8">
        <v>41596</v>
      </c>
      <c r="E11" s="7">
        <v>1</v>
      </c>
      <c r="F11" s="9">
        <v>0.43</v>
      </c>
      <c r="G11" s="9">
        <v>2.27</v>
      </c>
      <c r="H11" s="13">
        <v>55.5</v>
      </c>
      <c r="I11" s="6"/>
      <c r="J11" s="14"/>
    </row>
    <row r="12" spans="1:10" x14ac:dyDescent="0.2">
      <c r="A12" s="6">
        <v>12149</v>
      </c>
      <c r="B12" s="7">
        <v>174</v>
      </c>
      <c r="C12" s="7" t="s">
        <v>90</v>
      </c>
      <c r="D12" s="8">
        <v>41596</v>
      </c>
      <c r="E12" s="7">
        <v>1</v>
      </c>
      <c r="F12" s="9">
        <v>0.47</v>
      </c>
      <c r="G12" s="9">
        <v>2.31</v>
      </c>
      <c r="H12" s="13">
        <v>64.5</v>
      </c>
      <c r="I12" s="6"/>
      <c r="J12" s="14"/>
    </row>
    <row r="13" spans="1:10" x14ac:dyDescent="0.2">
      <c r="A13" s="6">
        <v>12154</v>
      </c>
      <c r="B13" s="7">
        <v>174</v>
      </c>
      <c r="C13" s="7" t="s">
        <v>90</v>
      </c>
      <c r="D13" s="8">
        <v>41596</v>
      </c>
      <c r="E13" s="7">
        <v>1</v>
      </c>
      <c r="F13" s="9">
        <v>0.97</v>
      </c>
      <c r="G13" s="9">
        <v>2.23</v>
      </c>
      <c r="H13" s="13">
        <v>64.5</v>
      </c>
      <c r="I13" s="6"/>
      <c r="J13" s="14"/>
    </row>
    <row r="14" spans="1:10" x14ac:dyDescent="0.2">
      <c r="A14" s="6">
        <v>12156</v>
      </c>
      <c r="B14" s="7">
        <v>174</v>
      </c>
      <c r="C14" s="7" t="s">
        <v>90</v>
      </c>
      <c r="D14" s="8">
        <v>41596</v>
      </c>
      <c r="E14" s="7">
        <v>1</v>
      </c>
      <c r="F14" s="9">
        <v>0.81</v>
      </c>
      <c r="G14" s="9">
        <v>2.11</v>
      </c>
      <c r="H14" s="13">
        <v>64.5</v>
      </c>
      <c r="I14" s="6"/>
      <c r="J14" s="14"/>
    </row>
    <row r="15" spans="1:10" x14ac:dyDescent="0.2">
      <c r="A15" s="6">
        <v>12160</v>
      </c>
      <c r="B15" s="7">
        <v>174</v>
      </c>
      <c r="C15" s="7" t="s">
        <v>90</v>
      </c>
      <c r="D15" s="8">
        <v>41597</v>
      </c>
      <c r="E15" s="7">
        <v>1</v>
      </c>
      <c r="F15" s="9">
        <v>0.68</v>
      </c>
      <c r="G15" s="9">
        <v>2.2200000000000002</v>
      </c>
      <c r="H15" s="13">
        <v>64.5</v>
      </c>
      <c r="I15" s="6"/>
      <c r="J15" s="14"/>
    </row>
    <row r="16" spans="1:10" x14ac:dyDescent="0.2">
      <c r="A16" s="6">
        <v>12161</v>
      </c>
      <c r="B16" s="7">
        <v>174</v>
      </c>
      <c r="C16" s="7" t="s">
        <v>90</v>
      </c>
      <c r="D16" s="8">
        <v>41597</v>
      </c>
      <c r="E16" s="7">
        <v>1</v>
      </c>
      <c r="F16" s="9">
        <v>0.67</v>
      </c>
      <c r="G16" s="9">
        <v>2.08</v>
      </c>
      <c r="H16" s="13">
        <v>64.5</v>
      </c>
      <c r="I16" s="6"/>
      <c r="J16" s="14"/>
    </row>
    <row r="17" spans="1:10" x14ac:dyDescent="0.2">
      <c r="A17" s="6">
        <v>12162</v>
      </c>
      <c r="B17" s="7">
        <v>181</v>
      </c>
      <c r="C17" s="7" t="s">
        <v>90</v>
      </c>
      <c r="D17" s="8">
        <v>41597</v>
      </c>
      <c r="E17" s="7">
        <v>1</v>
      </c>
      <c r="F17" s="9">
        <v>0.95</v>
      </c>
      <c r="G17" s="9">
        <v>2.0099999999999998</v>
      </c>
      <c r="H17" s="13">
        <v>70.5</v>
      </c>
      <c r="I17" s="6"/>
      <c r="J17" s="14"/>
    </row>
    <row r="18" spans="1:10" x14ac:dyDescent="0.2">
      <c r="A18" s="6">
        <v>12136</v>
      </c>
      <c r="B18" s="7">
        <v>181</v>
      </c>
      <c r="C18" s="7" t="s">
        <v>91</v>
      </c>
      <c r="D18" s="8">
        <v>41595</v>
      </c>
      <c r="E18" s="7">
        <v>2</v>
      </c>
      <c r="F18" s="9">
        <v>1.32</v>
      </c>
      <c r="G18" s="9"/>
      <c r="H18" s="13">
        <v>82.5</v>
      </c>
      <c r="I18" s="6"/>
      <c r="J18" s="14"/>
    </row>
    <row r="19" spans="1:10" x14ac:dyDescent="0.2">
      <c r="A19" s="6">
        <v>12137</v>
      </c>
      <c r="B19" s="7">
        <v>181</v>
      </c>
      <c r="C19" s="7" t="s">
        <v>91</v>
      </c>
      <c r="D19" s="8">
        <v>41595</v>
      </c>
      <c r="E19" s="7">
        <v>2</v>
      </c>
      <c r="F19" s="9"/>
      <c r="G19" s="9">
        <v>1.73</v>
      </c>
      <c r="H19" s="13">
        <v>82.5</v>
      </c>
      <c r="I19" s="6"/>
      <c r="J19" s="14"/>
    </row>
    <row r="20" spans="1:10" x14ac:dyDescent="0.2">
      <c r="A20" s="6">
        <v>12138</v>
      </c>
      <c r="B20" s="7">
        <v>181</v>
      </c>
      <c r="C20" s="7" t="s">
        <v>91</v>
      </c>
      <c r="D20" s="8">
        <v>41595</v>
      </c>
      <c r="E20" s="7">
        <v>2</v>
      </c>
      <c r="F20" s="9">
        <v>0.92</v>
      </c>
      <c r="G20" s="9">
        <v>2.08</v>
      </c>
      <c r="H20" s="13">
        <v>82.5</v>
      </c>
      <c r="I20" s="6"/>
      <c r="J20" s="14"/>
    </row>
    <row r="21" spans="1:10" x14ac:dyDescent="0.2">
      <c r="A21" s="6">
        <v>12141</v>
      </c>
      <c r="B21" s="7">
        <v>181</v>
      </c>
      <c r="C21" s="7" t="s">
        <v>91</v>
      </c>
      <c r="D21" s="8">
        <v>41595</v>
      </c>
      <c r="E21" s="7">
        <v>2</v>
      </c>
      <c r="F21" s="9">
        <v>0.46</v>
      </c>
      <c r="G21" s="9">
        <v>2.2599999999999998</v>
      </c>
      <c r="H21" s="13">
        <v>82.5</v>
      </c>
      <c r="I21" s="6"/>
      <c r="J21" s="14"/>
    </row>
    <row r="22" spans="1:10" x14ac:dyDescent="0.2">
      <c r="A22" s="6">
        <v>12143</v>
      </c>
      <c r="B22" s="7">
        <v>174</v>
      </c>
      <c r="C22" s="7" t="s">
        <v>91</v>
      </c>
      <c r="D22" s="8">
        <v>41595</v>
      </c>
      <c r="E22" s="7">
        <v>2</v>
      </c>
      <c r="F22" s="9">
        <v>1.04</v>
      </c>
      <c r="G22" s="9">
        <v>2.2400000000000002</v>
      </c>
      <c r="H22" s="13">
        <v>76.5</v>
      </c>
      <c r="I22" s="6"/>
      <c r="J22" s="14"/>
    </row>
    <row r="23" spans="1:10" x14ac:dyDescent="0.2">
      <c r="A23" s="6">
        <v>12147</v>
      </c>
      <c r="B23" s="7">
        <v>181</v>
      </c>
      <c r="C23" s="7" t="s">
        <v>89</v>
      </c>
      <c r="D23" s="8">
        <v>41596</v>
      </c>
      <c r="E23" s="7">
        <v>2</v>
      </c>
      <c r="F23" s="9">
        <v>0.9</v>
      </c>
      <c r="G23" s="9">
        <v>2.0099999999999998</v>
      </c>
      <c r="H23" s="13">
        <v>60.5</v>
      </c>
      <c r="I23" s="6"/>
      <c r="J23" s="14"/>
    </row>
    <row r="24" spans="1:10" x14ac:dyDescent="0.2">
      <c r="A24" s="6">
        <v>12150</v>
      </c>
      <c r="B24" s="7">
        <v>167</v>
      </c>
      <c r="C24" s="7" t="s">
        <v>89</v>
      </c>
      <c r="D24" s="8">
        <v>41596</v>
      </c>
      <c r="E24" s="7">
        <v>2</v>
      </c>
      <c r="F24" s="9">
        <v>0.97</v>
      </c>
      <c r="G24" s="9">
        <v>2</v>
      </c>
      <c r="H24" s="13">
        <v>45.5</v>
      </c>
      <c r="I24" s="6"/>
      <c r="J24" s="14"/>
    </row>
    <row r="25" spans="1:10" x14ac:dyDescent="0.2">
      <c r="A25" s="6">
        <v>12151</v>
      </c>
      <c r="B25" s="7">
        <v>181</v>
      </c>
      <c r="C25" s="7" t="s">
        <v>89</v>
      </c>
      <c r="D25" s="8">
        <v>41596</v>
      </c>
      <c r="E25" s="7">
        <v>2</v>
      </c>
      <c r="F25" s="9">
        <v>0.49</v>
      </c>
      <c r="G25" s="9">
        <v>2.08</v>
      </c>
      <c r="H25" s="13">
        <v>60.5</v>
      </c>
      <c r="I25" s="6"/>
      <c r="J25" s="14"/>
    </row>
    <row r="26" spans="1:10" x14ac:dyDescent="0.2">
      <c r="A26" s="6">
        <v>12152</v>
      </c>
      <c r="B26" s="7">
        <v>181</v>
      </c>
      <c r="C26" s="7" t="s">
        <v>89</v>
      </c>
      <c r="D26" s="8">
        <v>41596</v>
      </c>
      <c r="E26" s="7">
        <v>2</v>
      </c>
      <c r="F26" s="9">
        <v>0.75</v>
      </c>
      <c r="G26" s="9">
        <v>2.17</v>
      </c>
      <c r="H26" s="13">
        <v>60.5</v>
      </c>
      <c r="I26" s="6"/>
      <c r="J26" s="14"/>
    </row>
    <row r="27" spans="1:10" x14ac:dyDescent="0.2">
      <c r="A27" s="6">
        <v>12153</v>
      </c>
      <c r="B27" s="7">
        <v>167</v>
      </c>
      <c r="C27" s="7" t="s">
        <v>89</v>
      </c>
      <c r="D27" s="8">
        <v>41596</v>
      </c>
      <c r="E27" s="7">
        <v>2</v>
      </c>
      <c r="F27" s="9">
        <v>0.3</v>
      </c>
      <c r="G27" s="9">
        <v>3.22</v>
      </c>
      <c r="H27" s="13">
        <v>45.5</v>
      </c>
      <c r="I27" s="6"/>
      <c r="J27" s="14"/>
    </row>
    <row r="28" spans="1:10" x14ac:dyDescent="0.2">
      <c r="A28" s="6">
        <v>12155</v>
      </c>
      <c r="B28" s="7">
        <v>181</v>
      </c>
      <c r="C28" s="7" t="s">
        <v>90</v>
      </c>
      <c r="D28" s="8">
        <v>41596</v>
      </c>
      <c r="E28" s="7">
        <v>2</v>
      </c>
      <c r="F28" s="9">
        <v>1.01</v>
      </c>
      <c r="G28" s="9">
        <v>2.2400000000000002</v>
      </c>
      <c r="H28" s="13">
        <v>70.5</v>
      </c>
      <c r="I28" s="6"/>
      <c r="J28" s="14"/>
    </row>
    <row r="29" spans="1:10" x14ac:dyDescent="0.2">
      <c r="A29" s="6">
        <v>12157</v>
      </c>
      <c r="B29" s="7">
        <v>181</v>
      </c>
      <c r="C29" s="7" t="s">
        <v>90</v>
      </c>
      <c r="D29" s="8">
        <v>41597</v>
      </c>
      <c r="E29" s="7">
        <v>2</v>
      </c>
      <c r="F29" s="9">
        <v>0.84</v>
      </c>
      <c r="G29" s="9">
        <v>2.34</v>
      </c>
      <c r="H29" s="13">
        <v>70.5</v>
      </c>
      <c r="I29" s="6"/>
      <c r="J29" s="14"/>
    </row>
    <row r="30" spans="1:10" x14ac:dyDescent="0.2">
      <c r="A30" s="6">
        <v>12158</v>
      </c>
      <c r="B30" s="7">
        <v>174</v>
      </c>
      <c r="C30" s="7" t="s">
        <v>90</v>
      </c>
      <c r="D30" s="8">
        <v>41597</v>
      </c>
      <c r="E30" s="7">
        <v>2</v>
      </c>
      <c r="F30" s="9">
        <v>0.68</v>
      </c>
      <c r="G30" s="9">
        <v>2.1</v>
      </c>
      <c r="H30" s="13">
        <v>64.5</v>
      </c>
      <c r="I30" s="6"/>
      <c r="J30" s="14"/>
    </row>
    <row r="31" spans="1:10" x14ac:dyDescent="0.2">
      <c r="A31" s="15">
        <v>12159</v>
      </c>
      <c r="B31" s="16">
        <v>181</v>
      </c>
      <c r="C31" s="16" t="s">
        <v>89</v>
      </c>
      <c r="D31" s="17">
        <v>41597</v>
      </c>
      <c r="E31" s="16">
        <v>2</v>
      </c>
      <c r="F31" s="18">
        <v>0.57999999999999996</v>
      </c>
      <c r="G31" s="18">
        <v>2.33</v>
      </c>
      <c r="H31" s="19">
        <v>70.5</v>
      </c>
      <c r="I31" s="15"/>
      <c r="J31" s="20"/>
    </row>
    <row r="32" spans="1:10" s="3" customFormat="1" x14ac:dyDescent="0.2">
      <c r="A32" s="21"/>
      <c r="B32" s="22"/>
      <c r="C32" s="23"/>
      <c r="D32" s="22"/>
      <c r="E32" s="23"/>
      <c r="F32" s="24"/>
      <c r="G32" s="24"/>
      <c r="H32" s="25"/>
    </row>
    <row r="33" spans="1:8" s="3" customFormat="1" x14ac:dyDescent="0.2">
      <c r="A33" s="26"/>
      <c r="B33" s="27"/>
      <c r="C33" s="27"/>
      <c r="D33" s="27"/>
      <c r="E33" s="27"/>
      <c r="F33" s="27"/>
      <c r="G33" s="27"/>
      <c r="H33" s="28"/>
    </row>
    <row r="34" spans="1:8" s="3" customFormat="1" x14ac:dyDescent="0.2"/>
  </sheetData>
  <mergeCells count="1">
    <mergeCell ref="A1:G1"/>
  </mergeCells>
  <pageMargins left="0.75" right="0.75" top="1" bottom="1" header="0.5" footer="0.5"/>
  <pageSetup orientation="portrait" horizontalDpi="200" verticalDpi="2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561E47-AE58-425A-B273-2F8E4861BD5B}">
  <dimension ref="A1:K21"/>
  <sheetViews>
    <sheetView workbookViewId="0">
      <selection activeCell="L16" sqref="L16"/>
    </sheetView>
  </sheetViews>
  <sheetFormatPr defaultRowHeight="12.75" x14ac:dyDescent="0.2"/>
  <cols>
    <col min="1" max="1" width="9.140625" style="29"/>
    <col min="2" max="2" width="6.85546875" style="29" customWidth="1"/>
    <col min="3" max="3" width="6" style="29" customWidth="1"/>
    <col min="4" max="4" width="10.42578125" style="29" customWidth="1"/>
    <col min="5" max="10" width="9.140625" style="29"/>
    <col min="11" max="11" width="10.140625" style="29" bestFit="1" customWidth="1"/>
    <col min="12" max="16384" width="9.140625" style="29"/>
  </cols>
  <sheetData>
    <row r="1" spans="1:11" ht="15.75" x14ac:dyDescent="0.25">
      <c r="A1" s="112" t="s">
        <v>78</v>
      </c>
      <c r="B1" s="113"/>
      <c r="C1" s="113"/>
      <c r="D1" s="113"/>
      <c r="E1" s="113"/>
      <c r="F1" s="113"/>
      <c r="G1" s="113"/>
      <c r="H1" s="113"/>
      <c r="I1" s="114"/>
    </row>
    <row r="2" spans="1:11" ht="33.75" x14ac:dyDescent="0.2">
      <c r="A2" s="30" t="s">
        <v>92</v>
      </c>
      <c r="B2" s="31" t="s">
        <v>80</v>
      </c>
      <c r="C2" s="31" t="s">
        <v>81</v>
      </c>
      <c r="D2" s="31" t="s">
        <v>82</v>
      </c>
      <c r="E2" s="31" t="s">
        <v>83</v>
      </c>
      <c r="F2" s="31" t="s">
        <v>84</v>
      </c>
      <c r="G2" s="32" t="s">
        <v>85</v>
      </c>
      <c r="H2" s="32" t="s">
        <v>93</v>
      </c>
      <c r="I2" s="33" t="s">
        <v>94</v>
      </c>
    </row>
    <row r="3" spans="1:11" x14ac:dyDescent="0.2">
      <c r="A3" s="34">
        <v>12134</v>
      </c>
      <c r="B3" s="35">
        <v>174</v>
      </c>
      <c r="C3" s="35" t="s">
        <v>89</v>
      </c>
      <c r="D3" s="36">
        <v>40499</v>
      </c>
      <c r="E3" s="35">
        <v>1</v>
      </c>
      <c r="F3" s="37">
        <v>0.82</v>
      </c>
      <c r="G3" s="37">
        <v>2.21</v>
      </c>
      <c r="H3" s="38" t="s">
        <v>95</v>
      </c>
      <c r="I3" s="39" t="b">
        <v>1</v>
      </c>
      <c r="K3" s="40"/>
    </row>
    <row r="4" spans="1:11" x14ac:dyDescent="0.2">
      <c r="A4" s="41">
        <v>12135</v>
      </c>
      <c r="B4" s="42">
        <v>174</v>
      </c>
      <c r="C4" s="42" t="s">
        <v>96</v>
      </c>
      <c r="D4" s="43">
        <v>40499</v>
      </c>
      <c r="E4" s="42">
        <v>1</v>
      </c>
      <c r="F4" s="44">
        <v>0.49</v>
      </c>
      <c r="G4" s="44">
        <v>1.94</v>
      </c>
      <c r="H4" s="45" t="s">
        <v>97</v>
      </c>
      <c r="I4" s="46" t="b">
        <v>0</v>
      </c>
      <c r="K4" s="40"/>
    </row>
    <row r="5" spans="1:11" x14ac:dyDescent="0.2">
      <c r="A5" s="41">
        <v>12139</v>
      </c>
      <c r="B5" s="42">
        <v>174</v>
      </c>
      <c r="C5" s="42" t="s">
        <v>89</v>
      </c>
      <c r="D5" s="43">
        <v>40499</v>
      </c>
      <c r="E5" s="42">
        <v>1</v>
      </c>
      <c r="F5" s="44">
        <v>0.52</v>
      </c>
      <c r="G5" s="44">
        <v>2.0299999999999998</v>
      </c>
      <c r="H5" s="45" t="s">
        <v>98</v>
      </c>
      <c r="I5" s="46" t="b">
        <v>1</v>
      </c>
      <c r="K5" s="40"/>
    </row>
    <row r="6" spans="1:11" x14ac:dyDescent="0.2">
      <c r="A6" s="41">
        <v>12140</v>
      </c>
      <c r="B6" s="42">
        <v>167</v>
      </c>
      <c r="C6" s="42" t="s">
        <v>89</v>
      </c>
      <c r="D6" s="43">
        <v>40499</v>
      </c>
      <c r="E6" s="42">
        <v>1</v>
      </c>
      <c r="F6" s="44">
        <v>0.63</v>
      </c>
      <c r="G6" s="44">
        <v>2.2400000000000002</v>
      </c>
      <c r="H6" s="45" t="s">
        <v>98</v>
      </c>
      <c r="I6" s="46" t="b">
        <v>1</v>
      </c>
      <c r="K6" s="40"/>
    </row>
    <row r="7" spans="1:11" x14ac:dyDescent="0.2">
      <c r="A7" s="41">
        <v>12142</v>
      </c>
      <c r="B7" s="42">
        <v>167</v>
      </c>
      <c r="C7" s="42" t="s">
        <v>89</v>
      </c>
      <c r="D7" s="43">
        <v>40499</v>
      </c>
      <c r="E7" s="42">
        <v>1</v>
      </c>
      <c r="F7" s="44">
        <v>0.64</v>
      </c>
      <c r="G7" s="44">
        <v>2.2799999999999998</v>
      </c>
      <c r="H7" s="45" t="s">
        <v>99</v>
      </c>
      <c r="I7" s="46" t="b">
        <v>1</v>
      </c>
      <c r="K7" s="40"/>
    </row>
    <row r="8" spans="1:11" x14ac:dyDescent="0.2">
      <c r="A8" s="41">
        <v>12144</v>
      </c>
      <c r="B8" s="42">
        <v>167</v>
      </c>
      <c r="C8" s="42" t="s">
        <v>89</v>
      </c>
      <c r="D8" s="43">
        <v>40499</v>
      </c>
      <c r="E8" s="42">
        <v>1</v>
      </c>
      <c r="F8" s="44">
        <v>1.28</v>
      </c>
      <c r="G8" s="44">
        <v>2.31</v>
      </c>
      <c r="H8" s="45" t="s">
        <v>100</v>
      </c>
      <c r="I8" s="46" t="b">
        <v>1</v>
      </c>
      <c r="K8" s="40"/>
    </row>
    <row r="9" spans="1:11" x14ac:dyDescent="0.2">
      <c r="A9" s="41">
        <v>12145</v>
      </c>
      <c r="B9" s="42">
        <v>174</v>
      </c>
      <c r="C9" s="42" t="s">
        <v>89</v>
      </c>
      <c r="D9" s="43">
        <v>40499</v>
      </c>
      <c r="E9" s="42">
        <v>1</v>
      </c>
      <c r="F9" s="44">
        <v>0.45</v>
      </c>
      <c r="G9" s="44">
        <v>2.02</v>
      </c>
      <c r="H9" s="45" t="s">
        <v>95</v>
      </c>
      <c r="I9" s="46" t="b">
        <v>1</v>
      </c>
      <c r="K9" s="40"/>
    </row>
    <row r="10" spans="1:11" x14ac:dyDescent="0.2">
      <c r="A10" s="41">
        <v>12146</v>
      </c>
      <c r="B10" s="42">
        <v>167</v>
      </c>
      <c r="C10" s="42" t="s">
        <v>101</v>
      </c>
      <c r="D10" s="43">
        <v>40499</v>
      </c>
      <c r="E10" s="42">
        <v>1</v>
      </c>
      <c r="F10" s="44">
        <v>1.1299999999999999</v>
      </c>
      <c r="G10" s="44">
        <v>2.0499999999999998</v>
      </c>
      <c r="H10" s="45" t="s">
        <v>102</v>
      </c>
      <c r="I10" s="46" t="b">
        <v>1</v>
      </c>
      <c r="K10" s="40"/>
    </row>
    <row r="11" spans="1:11" x14ac:dyDescent="0.2">
      <c r="A11" s="41">
        <v>12148</v>
      </c>
      <c r="B11" s="42">
        <v>167</v>
      </c>
      <c r="C11" s="42" t="s">
        <v>90</v>
      </c>
      <c r="D11" s="43">
        <v>40500</v>
      </c>
      <c r="E11" s="42">
        <v>1</v>
      </c>
      <c r="F11" s="44">
        <v>0.43</v>
      </c>
      <c r="G11" s="44">
        <v>2.27</v>
      </c>
      <c r="H11" s="45" t="s">
        <v>103</v>
      </c>
      <c r="I11" s="46" t="b">
        <v>1</v>
      </c>
      <c r="K11" s="40"/>
    </row>
    <row r="12" spans="1:11" x14ac:dyDescent="0.2">
      <c r="A12" s="41">
        <v>12149</v>
      </c>
      <c r="B12" s="42">
        <v>174</v>
      </c>
      <c r="C12" s="42" t="s">
        <v>90</v>
      </c>
      <c r="D12" s="43">
        <v>40500</v>
      </c>
      <c r="E12" s="42">
        <v>1</v>
      </c>
      <c r="F12" s="44">
        <v>0.47</v>
      </c>
      <c r="G12" s="44">
        <v>2.31</v>
      </c>
      <c r="H12" s="45" t="s">
        <v>103</v>
      </c>
      <c r="I12" s="46" t="b">
        <v>1</v>
      </c>
      <c r="K12" s="40"/>
    </row>
    <row r="13" spans="1:11" x14ac:dyDescent="0.2">
      <c r="A13" s="47">
        <v>12154</v>
      </c>
      <c r="B13" s="48">
        <v>174</v>
      </c>
      <c r="C13" s="48" t="s">
        <v>90</v>
      </c>
      <c r="D13" s="49">
        <v>40500</v>
      </c>
      <c r="E13" s="48">
        <v>1</v>
      </c>
      <c r="F13" s="50">
        <v>0.97</v>
      </c>
      <c r="G13" s="50">
        <v>2.23</v>
      </c>
      <c r="H13" s="51" t="s">
        <v>97</v>
      </c>
      <c r="I13" s="52" t="b">
        <v>0</v>
      </c>
      <c r="K13" s="40"/>
    </row>
    <row r="14" spans="1:11" x14ac:dyDescent="0.2">
      <c r="A14" s="53"/>
      <c r="B14" s="54"/>
      <c r="C14" s="54"/>
      <c r="D14" s="54"/>
      <c r="E14" s="54"/>
      <c r="F14" s="54"/>
      <c r="G14" s="54"/>
      <c r="H14" s="54"/>
      <c r="I14" s="55"/>
    </row>
    <row r="15" spans="1:11" x14ac:dyDescent="0.2">
      <c r="A15" s="56" t="s">
        <v>104</v>
      </c>
      <c r="B15" s="57"/>
      <c r="C15" s="57"/>
      <c r="D15" s="57"/>
      <c r="E15" s="57"/>
      <c r="F15" s="57"/>
      <c r="G15" s="57"/>
      <c r="H15" s="57"/>
      <c r="I15" s="58"/>
    </row>
    <row r="16" spans="1:11" x14ac:dyDescent="0.2">
      <c r="A16" s="59" t="s">
        <v>105</v>
      </c>
      <c r="B16" s="54"/>
      <c r="C16" s="54"/>
      <c r="D16" s="54"/>
      <c r="E16" s="54"/>
      <c r="F16" s="54"/>
      <c r="G16" s="54"/>
      <c r="H16" s="54"/>
      <c r="I16" s="60"/>
    </row>
    <row r="17" spans="1:9" x14ac:dyDescent="0.2">
      <c r="A17" s="59" t="s">
        <v>106</v>
      </c>
      <c r="B17" s="54"/>
      <c r="C17" s="54"/>
      <c r="D17" s="54"/>
      <c r="E17" s="54"/>
      <c r="F17" s="54"/>
      <c r="G17" s="54"/>
      <c r="H17" s="54"/>
      <c r="I17" s="60"/>
    </row>
    <row r="18" spans="1:9" x14ac:dyDescent="0.2">
      <c r="A18" s="59" t="s">
        <v>107</v>
      </c>
      <c r="B18" s="54"/>
      <c r="C18" s="54"/>
      <c r="D18" s="54"/>
      <c r="E18" s="54"/>
      <c r="F18" s="61">
        <v>167</v>
      </c>
      <c r="G18" s="54"/>
      <c r="H18" s="54"/>
      <c r="I18" s="60"/>
    </row>
    <row r="19" spans="1:9" x14ac:dyDescent="0.2">
      <c r="A19" s="59" t="s">
        <v>108</v>
      </c>
      <c r="B19" s="54"/>
      <c r="C19" s="54"/>
      <c r="D19" s="54"/>
      <c r="E19" s="54"/>
      <c r="F19" s="54"/>
      <c r="G19" s="54"/>
      <c r="H19" s="54"/>
      <c r="I19" s="60"/>
    </row>
    <row r="20" spans="1:9" x14ac:dyDescent="0.2">
      <c r="A20" s="59" t="s">
        <v>109</v>
      </c>
      <c r="B20" s="54"/>
      <c r="C20" s="54"/>
      <c r="D20" s="54"/>
      <c r="E20" s="54"/>
      <c r="F20" s="54"/>
      <c r="G20" s="54"/>
      <c r="H20" s="54"/>
      <c r="I20" s="60"/>
    </row>
    <row r="21" spans="1:9" x14ac:dyDescent="0.2">
      <c r="A21" s="62" t="s">
        <v>110</v>
      </c>
      <c r="B21" s="63"/>
      <c r="C21" s="63"/>
      <c r="D21" s="63"/>
      <c r="E21" s="63"/>
      <c r="F21" s="63"/>
      <c r="G21" s="63"/>
      <c r="H21" s="63"/>
      <c r="I21" s="64"/>
    </row>
  </sheetData>
  <mergeCells count="1">
    <mergeCell ref="A1:I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B499FE-DB55-4D42-9850-6F5BA9C76270}">
  <dimension ref="A1:O31"/>
  <sheetViews>
    <sheetView workbookViewId="0">
      <selection activeCell="K13" sqref="K13:N25"/>
    </sheetView>
  </sheetViews>
  <sheetFormatPr defaultRowHeight="12.75" x14ac:dyDescent="0.2"/>
  <cols>
    <col min="1" max="1" width="12.28515625" style="29" customWidth="1"/>
    <col min="2" max="2" width="29.28515625" style="29" bestFit="1" customWidth="1"/>
    <col min="3" max="3" width="8.7109375" style="29" bestFit="1" customWidth="1"/>
    <col min="4" max="4" width="9.140625" style="29"/>
    <col min="5" max="5" width="11.140625" style="29" customWidth="1"/>
    <col min="6" max="6" width="17.85546875" style="29" customWidth="1"/>
    <col min="7" max="7" width="9.5703125" style="29" customWidth="1"/>
    <col min="8" max="8" width="12.7109375" style="29" customWidth="1"/>
    <col min="9" max="11" width="9.140625" style="29"/>
    <col min="12" max="12" width="9.7109375" style="29" bestFit="1" customWidth="1"/>
    <col min="13" max="13" width="10.5703125" style="29" bestFit="1" customWidth="1"/>
    <col min="14" max="16384" width="9.140625" style="29"/>
  </cols>
  <sheetData>
    <row r="1" spans="1:15" ht="14.25" x14ac:dyDescent="0.2">
      <c r="A1" s="116" t="s">
        <v>111</v>
      </c>
      <c r="B1" s="116"/>
      <c r="C1" s="116"/>
      <c r="D1" s="116"/>
      <c r="E1" s="116"/>
      <c r="F1" s="116"/>
      <c r="G1" s="116"/>
      <c r="H1" s="116"/>
    </row>
    <row r="2" spans="1:15" ht="14.25" x14ac:dyDescent="0.2">
      <c r="A2" s="116" t="s">
        <v>112</v>
      </c>
      <c r="B2" s="116"/>
      <c r="C2" s="116"/>
      <c r="D2" s="116"/>
      <c r="E2" s="116"/>
      <c r="F2" s="116"/>
      <c r="G2" s="116"/>
      <c r="H2" s="116"/>
    </row>
    <row r="3" spans="1:15" ht="14.25" x14ac:dyDescent="0.2">
      <c r="A3" s="116" t="s">
        <v>113</v>
      </c>
      <c r="B3" s="116"/>
      <c r="C3" s="116"/>
      <c r="D3" s="116"/>
      <c r="E3" s="116"/>
      <c r="F3" s="116"/>
      <c r="G3" s="116"/>
      <c r="H3" s="116"/>
    </row>
    <row r="5" spans="1:15" ht="13.5" thickBot="1" x14ac:dyDescent="0.25">
      <c r="A5" s="65" t="s">
        <v>114</v>
      </c>
      <c r="B5" s="66"/>
      <c r="C5" s="66"/>
      <c r="E5" s="67" t="s">
        <v>115</v>
      </c>
      <c r="F5" s="68"/>
      <c r="G5" s="68"/>
      <c r="H5" s="68"/>
    </row>
    <row r="6" spans="1:15" x14ac:dyDescent="0.2">
      <c r="A6" s="66"/>
      <c r="B6" s="66"/>
      <c r="C6" s="66"/>
      <c r="E6" s="68"/>
      <c r="F6" s="68"/>
      <c r="G6" s="68"/>
      <c r="H6" s="68"/>
    </row>
    <row r="7" spans="1:15" x14ac:dyDescent="0.2">
      <c r="A7" s="69" t="s">
        <v>116</v>
      </c>
      <c r="B7" s="66"/>
      <c r="C7" s="66"/>
      <c r="E7" s="68"/>
      <c r="F7" s="68"/>
      <c r="G7" s="68"/>
      <c r="H7" s="68"/>
    </row>
    <row r="8" spans="1:15" x14ac:dyDescent="0.2">
      <c r="A8" s="66"/>
      <c r="B8" s="66" t="s">
        <v>117</v>
      </c>
      <c r="C8" s="70">
        <v>3000</v>
      </c>
      <c r="E8" s="71" t="s">
        <v>118</v>
      </c>
      <c r="F8" s="68"/>
      <c r="G8" s="68"/>
      <c r="H8" s="72">
        <f>C8*C9</f>
        <v>389849.99999999994</v>
      </c>
    </row>
    <row r="9" spans="1:15" x14ac:dyDescent="0.2">
      <c r="A9" s="66"/>
      <c r="B9" s="66" t="s">
        <v>119</v>
      </c>
      <c r="C9" s="73">
        <v>129.94999999999999</v>
      </c>
      <c r="E9" s="71" t="s">
        <v>120</v>
      </c>
      <c r="F9" s="68"/>
      <c r="G9" s="68"/>
      <c r="H9" s="72"/>
      <c r="L9" s="115" t="s">
        <v>213</v>
      </c>
      <c r="M9" s="115"/>
      <c r="N9" s="115"/>
      <c r="O9" s="115"/>
    </row>
    <row r="10" spans="1:15" x14ac:dyDescent="0.2">
      <c r="A10" s="69" t="s">
        <v>121</v>
      </c>
      <c r="B10" s="66"/>
      <c r="C10" s="73"/>
      <c r="E10" s="74" t="s">
        <v>122</v>
      </c>
      <c r="F10" s="68"/>
      <c r="G10" s="72">
        <f>C8*C11</f>
        <v>227250</v>
      </c>
      <c r="H10" s="68"/>
      <c r="L10" s="115" t="s">
        <v>212</v>
      </c>
      <c r="M10" s="115"/>
      <c r="N10" s="115"/>
      <c r="O10" s="115"/>
    </row>
    <row r="11" spans="1:15" x14ac:dyDescent="0.2">
      <c r="A11" s="66"/>
      <c r="B11" s="75" t="s">
        <v>123</v>
      </c>
      <c r="C11" s="73">
        <v>75.75</v>
      </c>
      <c r="E11" s="74" t="s">
        <v>124</v>
      </c>
      <c r="F11" s="68"/>
      <c r="G11" s="76">
        <f>C8*C12</f>
        <v>15000</v>
      </c>
      <c r="H11" s="68"/>
    </row>
    <row r="12" spans="1:15" x14ac:dyDescent="0.2">
      <c r="A12" s="66"/>
      <c r="B12" s="75" t="s">
        <v>125</v>
      </c>
      <c r="C12" s="73">
        <v>5</v>
      </c>
      <c r="E12" s="71" t="s">
        <v>126</v>
      </c>
      <c r="F12" s="68"/>
      <c r="G12" s="68"/>
      <c r="H12" s="76">
        <f>G10+G11</f>
        <v>242250</v>
      </c>
    </row>
    <row r="13" spans="1:15" x14ac:dyDescent="0.2">
      <c r="A13" s="69" t="s">
        <v>127</v>
      </c>
      <c r="B13" s="66"/>
      <c r="C13" s="66"/>
      <c r="E13" s="68" t="s">
        <v>128</v>
      </c>
      <c r="F13" s="68"/>
      <c r="G13" s="68"/>
      <c r="H13" s="72">
        <f>H8-H12</f>
        <v>147599.99999999994</v>
      </c>
      <c r="K13" s="29" t="s">
        <v>264</v>
      </c>
      <c r="L13" s="107">
        <f>H8</f>
        <v>389849.99999999994</v>
      </c>
      <c r="M13" s="108">
        <f>H13</f>
        <v>147599.99999999994</v>
      </c>
      <c r="N13" s="109">
        <f>H19</f>
        <v>2599.9999999999418</v>
      </c>
    </row>
    <row r="14" spans="1:15" x14ac:dyDescent="0.2">
      <c r="A14" s="66"/>
      <c r="B14" s="75" t="s">
        <v>129</v>
      </c>
      <c r="C14" s="77">
        <v>75000</v>
      </c>
      <c r="E14" s="71" t="s">
        <v>130</v>
      </c>
      <c r="F14" s="68"/>
      <c r="G14" s="68"/>
      <c r="H14" s="72"/>
      <c r="K14" s="29">
        <v>500</v>
      </c>
      <c r="L14" s="29">
        <f t="dataTable" ref="L14:N25" dt2D="0" dtr="0" r1="C8"/>
        <v>64974.999999999993</v>
      </c>
      <c r="M14" s="29">
        <v>24599.999999999993</v>
      </c>
      <c r="N14" s="29">
        <v>-120400</v>
      </c>
    </row>
    <row r="15" spans="1:15" x14ac:dyDescent="0.2">
      <c r="A15" s="66"/>
      <c r="B15" s="75" t="s">
        <v>131</v>
      </c>
      <c r="C15" s="77">
        <v>52000</v>
      </c>
      <c r="E15" s="78" t="s">
        <v>129</v>
      </c>
      <c r="F15" s="68"/>
      <c r="G15" s="72">
        <f>C14</f>
        <v>75000</v>
      </c>
      <c r="H15" s="72"/>
      <c r="K15" s="29">
        <v>1000</v>
      </c>
      <c r="L15" s="29">
        <v>129949.99999999999</v>
      </c>
      <c r="M15" s="29">
        <v>49199.999999999985</v>
      </c>
      <c r="N15" s="29">
        <v>-95800.000000000015</v>
      </c>
    </row>
    <row r="16" spans="1:15" x14ac:dyDescent="0.2">
      <c r="A16" s="66"/>
      <c r="B16" s="75" t="s">
        <v>132</v>
      </c>
      <c r="C16" s="77">
        <v>18000</v>
      </c>
      <c r="E16" s="74" t="s">
        <v>122</v>
      </c>
      <c r="F16" s="68"/>
      <c r="G16" s="79">
        <f>C15</f>
        <v>52000</v>
      </c>
      <c r="H16" s="72"/>
      <c r="K16" s="29">
        <v>1500</v>
      </c>
      <c r="L16" s="29">
        <v>194924.99999999997</v>
      </c>
      <c r="M16" s="29">
        <v>73799.999999999971</v>
      </c>
      <c r="N16" s="29">
        <v>-71200.000000000029</v>
      </c>
    </row>
    <row r="17" spans="1:14" x14ac:dyDescent="0.2">
      <c r="A17" s="66"/>
      <c r="B17" s="66"/>
      <c r="C17" s="77"/>
      <c r="E17" s="74" t="s">
        <v>133</v>
      </c>
      <c r="F17" s="68"/>
      <c r="G17" s="76">
        <f>C16</f>
        <v>18000</v>
      </c>
      <c r="H17" s="72"/>
      <c r="K17" s="29">
        <v>2000</v>
      </c>
      <c r="L17" s="29">
        <v>259899.99999999997</v>
      </c>
      <c r="M17" s="29">
        <v>98399.999999999971</v>
      </c>
      <c r="N17" s="29">
        <v>-46600.000000000029</v>
      </c>
    </row>
    <row r="18" spans="1:14" x14ac:dyDescent="0.2">
      <c r="A18" s="66"/>
      <c r="B18" s="66"/>
      <c r="C18" s="66"/>
      <c r="E18" s="71" t="s">
        <v>134</v>
      </c>
      <c r="F18" s="68"/>
      <c r="G18" s="68"/>
      <c r="H18" s="76">
        <f>SUM(G15:G17)</f>
        <v>145000</v>
      </c>
      <c r="K18" s="29">
        <v>2500</v>
      </c>
      <c r="L18" s="29">
        <v>324875</v>
      </c>
      <c r="M18" s="29">
        <v>123000</v>
      </c>
      <c r="N18" s="29">
        <v>-22000</v>
      </c>
    </row>
    <row r="19" spans="1:14" ht="13.5" thickBot="1" x14ac:dyDescent="0.25">
      <c r="A19" s="66"/>
      <c r="B19" s="66"/>
      <c r="C19" s="66"/>
      <c r="E19" s="71" t="s">
        <v>135</v>
      </c>
      <c r="F19" s="68"/>
      <c r="G19" s="68"/>
      <c r="H19" s="80">
        <f>H13-H18</f>
        <v>2599.9999999999418</v>
      </c>
      <c r="K19" s="29">
        <v>3000</v>
      </c>
      <c r="L19" s="29">
        <v>389849.99999999994</v>
      </c>
      <c r="M19" s="29">
        <v>147599.99999999994</v>
      </c>
      <c r="N19" s="29">
        <v>2599.9999999999418</v>
      </c>
    </row>
    <row r="20" spans="1:14" ht="13.5" thickTop="1" x14ac:dyDescent="0.2">
      <c r="K20" s="29">
        <v>3500</v>
      </c>
      <c r="L20" s="29">
        <v>454824.99999999994</v>
      </c>
      <c r="M20" s="29">
        <v>172199.99999999994</v>
      </c>
      <c r="N20" s="29">
        <v>27199.999999999942</v>
      </c>
    </row>
    <row r="21" spans="1:14" x14ac:dyDescent="0.2">
      <c r="K21" s="29">
        <v>4000</v>
      </c>
      <c r="L21" s="29">
        <v>519799.99999999994</v>
      </c>
      <c r="M21" s="29">
        <v>196799.99999999994</v>
      </c>
      <c r="N21" s="29">
        <v>51799.999999999942</v>
      </c>
    </row>
    <row r="22" spans="1:14" x14ac:dyDescent="0.2">
      <c r="K22" s="29">
        <v>4500</v>
      </c>
      <c r="L22" s="29">
        <v>584775</v>
      </c>
      <c r="M22" s="29">
        <v>221400</v>
      </c>
      <c r="N22" s="29">
        <v>76400</v>
      </c>
    </row>
    <row r="23" spans="1:14" x14ac:dyDescent="0.2">
      <c r="K23" s="29">
        <v>5000</v>
      </c>
      <c r="L23" s="29">
        <v>649750</v>
      </c>
      <c r="M23" s="29">
        <v>246000</v>
      </c>
      <c r="N23" s="29">
        <v>101000</v>
      </c>
    </row>
    <row r="24" spans="1:14" x14ac:dyDescent="0.2">
      <c r="K24" s="29">
        <v>5500</v>
      </c>
      <c r="L24" s="29">
        <v>714724.99999999988</v>
      </c>
      <c r="M24" s="29">
        <v>270599.99999999988</v>
      </c>
      <c r="N24" s="29">
        <v>125599.99999999988</v>
      </c>
    </row>
    <row r="25" spans="1:14" x14ac:dyDescent="0.2">
      <c r="K25" s="29">
        <v>6000</v>
      </c>
      <c r="L25" s="29">
        <v>779699.99999999988</v>
      </c>
      <c r="M25" s="29">
        <v>295199.99999999988</v>
      </c>
      <c r="N25" s="29">
        <v>150199.99999999988</v>
      </c>
    </row>
    <row r="27" spans="1:14" x14ac:dyDescent="0.2">
      <c r="F27" s="115" t="s">
        <v>213</v>
      </c>
      <c r="G27" s="115"/>
      <c r="H27" s="115"/>
      <c r="I27" s="115"/>
    </row>
    <row r="28" spans="1:14" x14ac:dyDescent="0.2">
      <c r="F28" s="115" t="s">
        <v>212</v>
      </c>
      <c r="G28" s="115"/>
      <c r="H28" s="115"/>
      <c r="I28" s="115"/>
    </row>
    <row r="30" spans="1:14" x14ac:dyDescent="0.2">
      <c r="F30" s="29" t="s">
        <v>210</v>
      </c>
    </row>
    <row r="31" spans="1:14" x14ac:dyDescent="0.2">
      <c r="F31" s="29" t="s">
        <v>209</v>
      </c>
    </row>
  </sheetData>
  <mergeCells count="7">
    <mergeCell ref="F27:I27"/>
    <mergeCell ref="F28:I28"/>
    <mergeCell ref="L9:O9"/>
    <mergeCell ref="L10:O10"/>
    <mergeCell ref="A1:H1"/>
    <mergeCell ref="A2:H2"/>
    <mergeCell ref="A3:H3"/>
  </mergeCells>
  <pageMargins left="0.75" right="0.75" top="1" bottom="1" header="0.5" footer="0.5"/>
  <pageSetup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1DE63B-9CC4-4957-8BF4-0D353DA03423}">
  <dimension ref="A1:J28"/>
  <sheetViews>
    <sheetView workbookViewId="0">
      <selection activeCell="L17" sqref="L17"/>
    </sheetView>
  </sheetViews>
  <sheetFormatPr defaultRowHeight="15" x14ac:dyDescent="0.25"/>
  <cols>
    <col min="1" max="1" width="22.140625" bestFit="1" customWidth="1"/>
    <col min="2" max="2" width="28.28515625" bestFit="1" customWidth="1"/>
    <col min="8" max="8" width="9.7109375" bestFit="1" customWidth="1"/>
  </cols>
  <sheetData>
    <row r="1" spans="1:8" x14ac:dyDescent="0.25">
      <c r="A1" s="118" t="s">
        <v>136</v>
      </c>
      <c r="B1" s="118"/>
      <c r="C1" s="118"/>
      <c r="D1" s="118"/>
      <c r="E1" s="118"/>
      <c r="F1" s="118"/>
      <c r="G1" s="118"/>
      <c r="H1" s="118"/>
    </row>
    <row r="2" spans="1:8" x14ac:dyDescent="0.25">
      <c r="A2" s="118" t="s">
        <v>137</v>
      </c>
      <c r="B2" s="118"/>
      <c r="C2" s="118"/>
      <c r="D2" s="118"/>
      <c r="E2" s="118"/>
      <c r="F2" s="118"/>
      <c r="G2" s="118"/>
      <c r="H2" s="118"/>
    </row>
    <row r="3" spans="1:8" x14ac:dyDescent="0.25">
      <c r="A3" s="81"/>
      <c r="B3" s="81"/>
      <c r="C3" s="81"/>
      <c r="D3" s="81"/>
      <c r="E3" s="81"/>
      <c r="F3" s="81"/>
      <c r="G3" s="81"/>
      <c r="H3" s="81"/>
    </row>
    <row r="4" spans="1:8" ht="15.75" thickBot="1" x14ac:dyDescent="0.3">
      <c r="A4" s="82" t="s">
        <v>114</v>
      </c>
      <c r="B4" s="83"/>
      <c r="C4" s="83"/>
      <c r="D4" s="81"/>
      <c r="E4" s="84" t="s">
        <v>115</v>
      </c>
      <c r="F4" s="85"/>
      <c r="G4" s="85"/>
      <c r="H4" s="85"/>
    </row>
    <row r="5" spans="1:8" x14ac:dyDescent="0.25">
      <c r="A5" s="83"/>
      <c r="B5" s="83"/>
      <c r="C5" s="83"/>
      <c r="D5" s="81"/>
      <c r="E5" s="85"/>
      <c r="F5" s="85"/>
      <c r="G5" s="85"/>
      <c r="H5" s="85"/>
    </row>
    <row r="6" spans="1:8" x14ac:dyDescent="0.25">
      <c r="A6" s="86" t="s">
        <v>116</v>
      </c>
      <c r="B6" s="83"/>
      <c r="C6" s="83"/>
      <c r="D6" s="81"/>
      <c r="E6" s="85"/>
      <c r="F6" s="85"/>
      <c r="G6" s="85"/>
      <c r="H6" s="85"/>
    </row>
    <row r="7" spans="1:8" x14ac:dyDescent="0.25">
      <c r="A7" s="83"/>
      <c r="B7" s="83" t="s">
        <v>138</v>
      </c>
      <c r="C7" s="87">
        <v>300</v>
      </c>
      <c r="D7" s="81"/>
      <c r="E7" s="85" t="s">
        <v>118</v>
      </c>
      <c r="F7" s="85"/>
      <c r="G7" s="85"/>
      <c r="H7" s="88">
        <f>C7*C8</f>
        <v>30000</v>
      </c>
    </row>
    <row r="8" spans="1:8" x14ac:dyDescent="0.25">
      <c r="A8" s="83"/>
      <c r="B8" s="83" t="s">
        <v>119</v>
      </c>
      <c r="C8" s="89">
        <v>100</v>
      </c>
      <c r="D8" s="81"/>
      <c r="E8" s="85" t="s">
        <v>120</v>
      </c>
      <c r="F8" s="85"/>
      <c r="G8" s="85"/>
      <c r="H8" s="88"/>
    </row>
    <row r="9" spans="1:8" x14ac:dyDescent="0.25">
      <c r="A9" s="86" t="s">
        <v>121</v>
      </c>
      <c r="B9" s="83"/>
      <c r="C9" s="89"/>
      <c r="D9" s="81"/>
      <c r="E9" s="90" t="s">
        <v>139</v>
      </c>
      <c r="F9" s="85"/>
      <c r="G9" s="88">
        <f>C7*C10</f>
        <v>7500</v>
      </c>
      <c r="H9" s="85"/>
    </row>
    <row r="10" spans="1:8" x14ac:dyDescent="0.25">
      <c r="A10" s="83"/>
      <c r="B10" s="83" t="s">
        <v>139</v>
      </c>
      <c r="C10" s="89">
        <v>25</v>
      </c>
      <c r="D10" s="81"/>
      <c r="E10" s="90" t="s">
        <v>140</v>
      </c>
      <c r="F10" s="85"/>
      <c r="G10" s="91">
        <f>C7*C11</f>
        <v>3000</v>
      </c>
      <c r="H10" s="85"/>
    </row>
    <row r="11" spans="1:8" x14ac:dyDescent="0.25">
      <c r="A11" s="83"/>
      <c r="B11" s="83" t="s">
        <v>141</v>
      </c>
      <c r="C11" s="89">
        <v>10</v>
      </c>
      <c r="D11" s="81"/>
      <c r="E11" s="85" t="s">
        <v>126</v>
      </c>
      <c r="F11" s="85"/>
      <c r="G11" s="85"/>
      <c r="H11" s="91">
        <f>G9+G10</f>
        <v>10500</v>
      </c>
    </row>
    <row r="12" spans="1:8" x14ac:dyDescent="0.25">
      <c r="A12" s="86" t="s">
        <v>127</v>
      </c>
      <c r="B12" s="83"/>
      <c r="C12" s="83"/>
      <c r="D12" s="81"/>
      <c r="E12" s="85" t="s">
        <v>128</v>
      </c>
      <c r="F12" s="85"/>
      <c r="G12" s="85"/>
      <c r="H12" s="88">
        <f>H7-H11</f>
        <v>19500</v>
      </c>
    </row>
    <row r="13" spans="1:8" x14ac:dyDescent="0.25">
      <c r="A13" s="83"/>
      <c r="B13" s="83" t="s">
        <v>129</v>
      </c>
      <c r="C13" s="92">
        <v>1000</v>
      </c>
      <c r="D13" s="81"/>
      <c r="E13" s="85" t="s">
        <v>130</v>
      </c>
      <c r="F13" s="85"/>
      <c r="G13" s="85"/>
      <c r="H13" s="88"/>
    </row>
    <row r="14" spans="1:8" x14ac:dyDescent="0.25">
      <c r="A14" s="83"/>
      <c r="B14" s="83" t="s">
        <v>142</v>
      </c>
      <c r="C14" s="92">
        <v>4000</v>
      </c>
      <c r="D14" s="81"/>
      <c r="E14" s="90" t="s">
        <v>129</v>
      </c>
      <c r="F14" s="85"/>
      <c r="G14" s="88">
        <f>C13</f>
        <v>1000</v>
      </c>
      <c r="H14" s="88"/>
    </row>
    <row r="15" spans="1:8" x14ac:dyDescent="0.25">
      <c r="A15" s="83"/>
      <c r="B15" s="83"/>
      <c r="C15" s="92"/>
      <c r="D15" s="81"/>
      <c r="E15" s="90" t="s">
        <v>143</v>
      </c>
      <c r="F15" s="85"/>
      <c r="G15" s="93">
        <f>C14</f>
        <v>4000</v>
      </c>
      <c r="H15" s="88"/>
    </row>
    <row r="16" spans="1:8" x14ac:dyDescent="0.25">
      <c r="A16" s="83"/>
      <c r="B16" s="83"/>
      <c r="C16" s="92"/>
      <c r="D16" s="81"/>
      <c r="E16" s="85" t="s">
        <v>134</v>
      </c>
      <c r="F16" s="85"/>
      <c r="G16" s="85"/>
      <c r="H16" s="91">
        <f>SUM(G14:G15)</f>
        <v>5000</v>
      </c>
    </row>
    <row r="17" spans="1:10" ht="15.75" thickBot="1" x14ac:dyDescent="0.3">
      <c r="A17" s="83"/>
      <c r="B17" s="83"/>
      <c r="C17" s="83"/>
      <c r="D17" s="81"/>
      <c r="E17" s="85" t="s">
        <v>135</v>
      </c>
      <c r="F17" s="85"/>
      <c r="G17" s="85"/>
      <c r="H17" s="94">
        <f>H12-H16</f>
        <v>14500</v>
      </c>
    </row>
    <row r="18" spans="1:10" ht="15.75" thickTop="1" x14ac:dyDescent="0.25">
      <c r="A18" s="83"/>
      <c r="B18" s="83"/>
      <c r="C18" s="83"/>
      <c r="D18" s="81"/>
    </row>
    <row r="23" spans="1:10" x14ac:dyDescent="0.25">
      <c r="D23" s="119" t="s">
        <v>217</v>
      </c>
      <c r="E23" s="120"/>
      <c r="F23" s="120"/>
      <c r="G23" s="120"/>
      <c r="H23" s="121"/>
    </row>
    <row r="24" spans="1:10" x14ac:dyDescent="0.25">
      <c r="D24" s="117" t="s">
        <v>216</v>
      </c>
      <c r="E24" s="117"/>
      <c r="F24" s="117"/>
      <c r="G24" s="117"/>
      <c r="H24" s="117"/>
    </row>
    <row r="27" spans="1:10" x14ac:dyDescent="0.25">
      <c r="D27" s="117" t="s">
        <v>215</v>
      </c>
      <c r="E27" s="117"/>
      <c r="F27" s="117"/>
      <c r="G27" s="117"/>
      <c r="H27" s="117"/>
      <c r="I27" s="117"/>
      <c r="J27" s="117"/>
    </row>
    <row r="28" spans="1:10" x14ac:dyDescent="0.25">
      <c r="D28" s="117" t="s">
        <v>214</v>
      </c>
      <c r="E28" s="117"/>
      <c r="F28" s="117"/>
      <c r="G28" s="117"/>
      <c r="H28" s="117"/>
      <c r="I28" s="117"/>
      <c r="J28" s="117"/>
    </row>
  </sheetData>
  <mergeCells count="6">
    <mergeCell ref="D28:J28"/>
    <mergeCell ref="A1:H1"/>
    <mergeCell ref="A2:H2"/>
    <mergeCell ref="D23:H23"/>
    <mergeCell ref="D24:H24"/>
    <mergeCell ref="D27:J2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43507A-1960-4125-A6B8-3820C9A747BF}">
  <dimension ref="A1:I24"/>
  <sheetViews>
    <sheetView workbookViewId="0">
      <selection activeCell="H19" sqref="H19"/>
    </sheetView>
  </sheetViews>
  <sheetFormatPr defaultRowHeight="15" x14ac:dyDescent="0.25"/>
  <sheetData>
    <row r="1" spans="1:3" ht="26.25" thickBot="1" x14ac:dyDescent="0.3">
      <c r="A1" s="95" t="s">
        <v>144</v>
      </c>
      <c r="B1" s="95" t="s">
        <v>145</v>
      </c>
      <c r="C1" s="95" t="s">
        <v>146</v>
      </c>
    </row>
    <row r="2" spans="1:3" ht="15.75" thickBot="1" x14ac:dyDescent="0.3">
      <c r="A2" s="96">
        <v>1</v>
      </c>
      <c r="B2" s="96">
        <v>7</v>
      </c>
      <c r="C2" s="96">
        <v>0.15</v>
      </c>
    </row>
    <row r="3" spans="1:3" ht="15.75" thickBot="1" x14ac:dyDescent="0.3">
      <c r="A3" s="96">
        <v>2</v>
      </c>
      <c r="B3" s="96">
        <v>2</v>
      </c>
      <c r="C3" s="96">
        <v>0.1</v>
      </c>
    </row>
    <row r="4" spans="1:3" ht="15.75" thickBot="1" x14ac:dyDescent="0.3">
      <c r="A4" s="96">
        <v>3</v>
      </c>
      <c r="B4" s="96">
        <v>6</v>
      </c>
      <c r="C4" s="96">
        <v>0.13</v>
      </c>
    </row>
    <row r="5" spans="1:3" ht="15.75" thickBot="1" x14ac:dyDescent="0.3">
      <c r="A5" s="96">
        <v>4</v>
      </c>
      <c r="B5" s="96">
        <v>4</v>
      </c>
      <c r="C5" s="96">
        <v>0.15</v>
      </c>
    </row>
    <row r="6" spans="1:3" ht="15.75" thickBot="1" x14ac:dyDescent="0.3">
      <c r="A6" s="96">
        <v>5</v>
      </c>
      <c r="B6" s="96">
        <v>14</v>
      </c>
      <c r="C6" s="96">
        <v>0.25</v>
      </c>
    </row>
    <row r="7" spans="1:3" ht="15.75" thickBot="1" x14ac:dyDescent="0.3">
      <c r="A7" s="96">
        <v>6</v>
      </c>
      <c r="B7" s="96">
        <v>15</v>
      </c>
      <c r="C7" s="96">
        <v>0.27</v>
      </c>
    </row>
    <row r="8" spans="1:3" ht="15.75" thickBot="1" x14ac:dyDescent="0.3">
      <c r="A8" s="96">
        <v>7</v>
      </c>
      <c r="B8" s="96">
        <v>16</v>
      </c>
      <c r="C8" s="96">
        <v>0.24</v>
      </c>
    </row>
    <row r="9" spans="1:3" ht="15.75" thickBot="1" x14ac:dyDescent="0.3">
      <c r="A9" s="96">
        <v>8</v>
      </c>
      <c r="B9" s="96">
        <v>12</v>
      </c>
      <c r="C9" s="96">
        <v>0.2</v>
      </c>
    </row>
    <row r="10" spans="1:3" ht="15.75" thickBot="1" x14ac:dyDescent="0.3">
      <c r="A10" s="96">
        <v>9</v>
      </c>
      <c r="B10" s="96">
        <v>14</v>
      </c>
      <c r="C10" s="96">
        <v>0.27</v>
      </c>
    </row>
    <row r="11" spans="1:3" ht="15.75" thickBot="1" x14ac:dyDescent="0.3">
      <c r="A11" s="96">
        <v>10</v>
      </c>
      <c r="B11" s="96">
        <v>20</v>
      </c>
      <c r="C11" s="96">
        <v>0.44</v>
      </c>
    </row>
    <row r="12" spans="1:3" ht="15.75" thickBot="1" x14ac:dyDescent="0.3">
      <c r="A12" s="96">
        <v>11</v>
      </c>
      <c r="B12" s="96">
        <v>15</v>
      </c>
      <c r="C12" s="96">
        <v>0.34</v>
      </c>
    </row>
    <row r="13" spans="1:3" ht="15.75" thickBot="1" x14ac:dyDescent="0.3">
      <c r="A13" s="96">
        <v>12</v>
      </c>
      <c r="B13" s="96">
        <v>7</v>
      </c>
      <c r="C13" s="96">
        <v>0.17</v>
      </c>
    </row>
    <row r="14" spans="1:3" ht="15.75" thickBot="1" x14ac:dyDescent="0.3">
      <c r="A14" s="95" t="s">
        <v>147</v>
      </c>
      <c r="B14" s="95">
        <v>132</v>
      </c>
      <c r="C14" s="95">
        <v>2.71</v>
      </c>
    </row>
    <row r="19" spans="7:9" x14ac:dyDescent="0.25">
      <c r="G19" t="s">
        <v>148</v>
      </c>
      <c r="H19">
        <f>CORREL(B2:B13,C2:C13)</f>
        <v>0.91666569864193181</v>
      </c>
    </row>
    <row r="24" spans="7:9" x14ac:dyDescent="0.25">
      <c r="I24">
        <f>CORREL(B2:B13,C2:C13)</f>
        <v>0.91666569864193181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84DE773B20F154DA7F1B14CDA2232A3" ma:contentTypeVersion="13" ma:contentTypeDescription="Create a new document." ma:contentTypeScope="" ma:versionID="8d0cda902ef66a658b5cbfd6df02709c">
  <xsd:schema xmlns:xsd="http://www.w3.org/2001/XMLSchema" xmlns:xs="http://www.w3.org/2001/XMLSchema" xmlns:p="http://schemas.microsoft.com/office/2006/metadata/properties" xmlns:ns1="http://schemas.microsoft.com/sharepoint/v3" xmlns:ns3="876ded58-4ab3-4342-bdf4-b6fcb2ce38ab" targetNamespace="http://schemas.microsoft.com/office/2006/metadata/properties" ma:root="true" ma:fieldsID="e2bbb168c07702c4202c98e1574940ca" ns1:_="" ns3:_="">
    <xsd:import namespace="http://schemas.microsoft.com/sharepoint/v3"/>
    <xsd:import namespace="876ded58-4ab3-4342-bdf4-b6fcb2ce38a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1:_ip_UnifiedCompliancePolicyProperties" minOccurs="0"/>
                <xsd:element ref="ns1:_ip_UnifiedCompliancePolicyUIAc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6ded58-4ab3-4342-bdf4-b6fcb2ce38a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4A782110-5E21-4FF4-A616-3410650D04D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76ded58-4ab3-4342-bdf4-b6fcb2ce38a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4F3B54D-E01A-4612-BB2D-1F70EE72C72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8D85963-DB57-4400-B8BF-B7B1FBC27955}">
  <ds:schemaRefs>
    <ds:schemaRef ds:uri="http://schemas.microsoft.com/office/2006/documentManagement/types"/>
    <ds:schemaRef ds:uri="http://schemas.microsoft.com/office/2006/metadata/properties"/>
    <ds:schemaRef ds:uri="http://purl.org/dc/terms/"/>
    <ds:schemaRef ds:uri="http://schemas.microsoft.com/sharepoint/v3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876ded58-4ab3-4342-bdf4-b6fcb2ce38ab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</vt:i4>
      </vt:variant>
    </vt:vector>
  </HeadingPairs>
  <TitlesOfParts>
    <vt:vector size="17" baseType="lpstr">
      <vt:lpstr>Grouping Question</vt:lpstr>
      <vt:lpstr>Filtering with criteria</vt:lpstr>
      <vt:lpstr>Filtering with criteria Nav</vt:lpstr>
      <vt:lpstr>Nested if function Q</vt:lpstr>
      <vt:lpstr>Ranking And Count if Question</vt:lpstr>
      <vt:lpstr>Countif question</vt:lpstr>
      <vt:lpstr> Data table 1 question</vt:lpstr>
      <vt:lpstr>Data table 2 question</vt:lpstr>
      <vt:lpstr>Correlation</vt:lpstr>
      <vt:lpstr>Correlation 2</vt:lpstr>
      <vt:lpstr>Anova 1</vt:lpstr>
      <vt:lpstr>ANOVA 2</vt:lpstr>
      <vt:lpstr>Anova 3</vt:lpstr>
      <vt:lpstr>Anova 4</vt:lpstr>
      <vt:lpstr>Correction for errors</vt:lpstr>
      <vt:lpstr>days_service</vt:lpstr>
      <vt:lpstr>days_service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Venugopal Gopalakrishna-Remani</dc:creator>
  <cp:lastModifiedBy>Venugopal Gopalakrishna-Remani</cp:lastModifiedBy>
  <dcterms:created xsi:type="dcterms:W3CDTF">2021-04-28T22:10:58Z</dcterms:created>
  <dcterms:modified xsi:type="dcterms:W3CDTF">2021-07-16T14:47:54Z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0x010100484DE773B20F154DA7F1B14CDA2232A3</vt:lpwstr>
  </property>
</Properties>
</file>