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tyleredu-my.sharepoint.com/personal/vgopalakrishnaremani_uttyler_edu/Documents/Redirected Folders/Desktop/"/>
    </mc:Choice>
  </mc:AlternateContent>
  <xr:revisionPtr revIDLastSave="0" documentId="8_{02C3D954-690E-4A90-9B12-09FB29D0B88A}" xr6:coauthVersionLast="44" xr6:coauthVersionMax="44" xr10:uidLastSave="{00000000-0000-0000-0000-000000000000}"/>
  <bookViews>
    <workbookView xWindow="-21720" yWindow="2745" windowWidth="21840" windowHeight="13140" activeTab="8" xr2:uid="{ABD17CA6-8D6A-4457-85CF-8D4CC31D6A34}"/>
  </bookViews>
  <sheets>
    <sheet name="Simple Linear" sheetId="1" r:id="rId1"/>
    <sheet name="Simple Linear (1)" sheetId="4" r:id="rId2"/>
    <sheet name="Sheet7" sheetId="7" r:id="rId3"/>
    <sheet name="Simple Linear (2)" sheetId="2" r:id="rId4"/>
    <sheet name="Simple Linear equation" sheetId="3" r:id="rId5"/>
    <sheet name="Sheet8" sheetId="8" r:id="rId6"/>
    <sheet name="Sheet9" sheetId="9" r:id="rId7"/>
    <sheet name="Multiple regression" sheetId="5" r:id="rId8"/>
    <sheet name="Multiple Regression equation" sheetId="6" r:id="rId9"/>
  </sheets>
  <definedNames>
    <definedName name="solver_eng" localSheetId="0" hidden="1">1</definedName>
    <definedName name="solver_eng" localSheetId="1" hidden="1">1</definedName>
    <definedName name="solver_eng" localSheetId="3" hidden="1">1</definedName>
    <definedName name="solver_neg" localSheetId="0" hidden="1">1</definedName>
    <definedName name="solver_neg" localSheetId="1" hidden="1">1</definedName>
    <definedName name="solver_neg" localSheetId="3" hidden="1">1</definedName>
    <definedName name="solver_num" localSheetId="0" hidden="1">0</definedName>
    <definedName name="solver_num" localSheetId="1" hidden="1">0</definedName>
    <definedName name="solver_num" localSheetId="3" hidden="1">0</definedName>
    <definedName name="solver_opt" localSheetId="0" hidden="1">'Simple Linear'!$F$11</definedName>
    <definedName name="solver_opt" localSheetId="1" hidden="1">'Simple Linear (1)'!$F$11</definedName>
    <definedName name="solver_opt" localSheetId="3" hidden="1">'Simple Linear (2)'!$F$11</definedName>
    <definedName name="solver_typ" localSheetId="0" hidden="1">1</definedName>
    <definedName name="solver_typ" localSheetId="1" hidden="1">1</definedName>
    <definedName name="solver_typ" localSheetId="3" hidden="1">1</definedName>
    <definedName name="solver_val" localSheetId="0" hidden="1">0</definedName>
    <definedName name="solver_val" localSheetId="1" hidden="1">0</definedName>
    <definedName name="solver_val" localSheetId="3" hidden="1">0</definedName>
    <definedName name="solver_ver" localSheetId="0" hidden="1">3</definedName>
    <definedName name="solver_ver" localSheetId="1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9" l="1"/>
  <c r="K6" i="2"/>
  <c r="I24" i="4"/>
  <c r="G25" i="6"/>
  <c r="K12" i="3"/>
  <c r="H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tc={837ADBB0-390E-492B-B9C3-3DE756DFC797}</author>
    <author>tc={11AD89AD-1146-4861-B62C-2F00B4848E2A}</author>
    <author>tc={7E7D0782-A810-4584-82B8-8E3915ACA970}</author>
  </authors>
  <commentList>
    <comment ref="B8" authorId="0" shapeId="0" xr:uid="{837ADBB0-390E-492B-B9C3-3DE756DFC797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 of observations</t>
      </text>
    </comment>
    <comment ref="F12" authorId="1" shapeId="0" xr:uid="{11AD89AD-1146-4861-B62C-2F00B4848E2A}">
      <text>
        <t>[Threaded comment]
Your version of Excel allows you to read this threaded comment; however, any edits to it will get removed if the file is opened in a newer version of Excel. Learn more: https://go.microsoft.com/fwlink/?linkid=870924
Comment:
    Such low p value shows the significance</t>
      </text>
    </comment>
    <comment ref="B17" authorId="2" shapeId="0" xr:uid="{7E7D0782-A810-4584-82B8-8E3915ACA970}">
      <text>
        <t>[Threaded comment]
Your version of Excel allows you to read this threaded comment; however, any edits to it will get removed if the file is opened in a newer version of Excel. Learn more: https://go.microsoft.com/fwlink/?linkid=870924
Comment:
    Coefficients: Intercept and independent variable</t>
      </text>
    </comment>
  </commentList>
</comments>
</file>

<file path=xl/sharedStrings.xml><?xml version="1.0" encoding="utf-8"?>
<sst xmlns="http://schemas.openxmlformats.org/spreadsheetml/2006/main" count="152" uniqueCount="44">
  <si>
    <t>Hospital</t>
  </si>
  <si>
    <t>Revenue (x)</t>
  </si>
  <si>
    <t>Profit (y)</t>
  </si>
  <si>
    <t>Total</t>
  </si>
  <si>
    <t>This hospital system has 12 hospitals</t>
  </si>
  <si>
    <t>Revenues and profit are given in the table</t>
  </si>
  <si>
    <t>Calculate the profit for 10 million revenue</t>
  </si>
  <si>
    <t>All figures are in millions of dollars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</si>
  <si>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</si>
  <si>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</si>
  <si>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</si>
  <si>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</si>
  <si>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</si>
  <si>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</si>
  <si>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</si>
  <si>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</si>
  <si>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</si>
  <si>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</si>
  <si>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</si>
  <si>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</si>
  <si>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</si>
  <si>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</si>
  <si>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</si>
  <si>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</si>
  <si>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</si>
  <si>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</si>
  <si>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</si>
  <si>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</si>
  <si>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</si>
  <si>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</si>
  <si>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</si>
  <si>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</si>
  <si>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</si>
  <si>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</si>
  <si>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Correlation</t>
  </si>
  <si>
    <r>
      <t>y</t>
    </r>
    <r>
      <rPr>
        <b/>
        <vertAlign val="subscript"/>
        <sz val="20"/>
        <color rgb="FF000000"/>
        <rFont val="Arial"/>
        <family val="2"/>
      </rPr>
      <t>x</t>
    </r>
    <r>
      <rPr>
        <b/>
        <sz val="20"/>
        <color rgb="FF000000"/>
        <rFont val="Arial"/>
        <family val="2"/>
      </rPr>
      <t xml:space="preserve"> = 0.0506 + 0.01593</t>
    </r>
    <r>
      <rPr>
        <b/>
        <i/>
        <sz val="20"/>
        <color rgb="FF000000"/>
        <rFont val="Arial"/>
        <family val="2"/>
      </rPr>
      <t>x</t>
    </r>
    <r>
      <rPr>
        <sz val="20"/>
        <color rgb="FF000000"/>
        <rFont val="Arial"/>
        <family val="2"/>
      </rPr>
      <t>.</t>
    </r>
  </si>
  <si>
    <t>Profit = 0.0506 + 0.01593(10) = .209903</t>
  </si>
  <si>
    <t>Patient Falls (y)</t>
  </si>
  <si>
    <r>
      <t>Medication Errors (x</t>
    </r>
    <r>
      <rPr>
        <vertAlign val="subscript"/>
        <sz val="12"/>
        <color rgb="FF000000"/>
        <rFont val="Garamond"/>
        <family val="1"/>
      </rPr>
      <t>1</t>
    </r>
    <r>
      <rPr>
        <sz val="12"/>
        <color rgb="FF000000"/>
        <rFont val="Garamond"/>
        <family val="1"/>
      </rPr>
      <t>)</t>
    </r>
  </si>
  <si>
    <r>
      <t>Case-Mix Index (x</t>
    </r>
    <r>
      <rPr>
        <vertAlign val="subscript"/>
        <sz val="12"/>
        <color rgb="FF000000"/>
        <rFont val="Garamond"/>
        <family val="1"/>
      </rPr>
      <t>2</t>
    </r>
    <r>
      <rPr>
        <sz val="12"/>
        <color rgb="FF000000"/>
        <rFont val="Garamond"/>
        <family val="1"/>
      </rPr>
      <t>)</t>
    </r>
  </si>
  <si>
    <t>Medication Errors (x1)</t>
  </si>
  <si>
    <t>Case-Mix Index (x2)</t>
  </si>
  <si>
    <t>Predicted Patient Falls (y)</t>
  </si>
  <si>
    <r>
      <t xml:space="preserve"> (</t>
    </r>
    <r>
      <rPr>
        <b/>
        <i/>
        <sz val="24"/>
        <color rgb="FFCC702D"/>
        <rFont val="Garamond"/>
        <family val="1"/>
      </rPr>
      <t xml:space="preserve">y) </t>
    </r>
    <r>
      <rPr>
        <b/>
        <sz val="24"/>
        <color rgb="FFCC702D"/>
        <rFont val="Garamond"/>
        <family val="1"/>
      </rPr>
      <t>=-30.554 + 0.2465</t>
    </r>
    <r>
      <rPr>
        <b/>
        <vertAlign val="subscript"/>
        <sz val="24"/>
        <color rgb="FFCC702D"/>
        <rFont val="Garamond"/>
        <family val="1"/>
      </rPr>
      <t xml:space="preserve"> </t>
    </r>
    <r>
      <rPr>
        <b/>
        <sz val="24"/>
        <color rgb="FFCC702D"/>
        <rFont val="Garamond"/>
        <family val="1"/>
      </rPr>
      <t>(x</t>
    </r>
    <r>
      <rPr>
        <b/>
        <vertAlign val="subscript"/>
        <sz val="24"/>
        <color rgb="FFCC702D"/>
        <rFont val="Garamond"/>
        <family val="1"/>
      </rPr>
      <t>1</t>
    </r>
    <r>
      <rPr>
        <b/>
        <sz val="24"/>
        <color rgb="FFCC702D"/>
        <rFont val="Garamond"/>
        <family val="1"/>
      </rPr>
      <t>) +36.8256 (x2)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</si>
</sst>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i/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vertAlign val="subscript"/>
      <sz val="20"/>
      <color rgb="FF000000"/>
      <name val="Arial"/>
      <family val="2"/>
    </font>
    <font>
      <b/>
      <i/>
      <sz val="20"/>
      <color rgb="FF000000"/>
      <name val="Arial"/>
      <family val="2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2"/>
      <color rgb="FF000000"/>
      <name val="Garamond"/>
      <family val="1"/>
    </font>
    <font>
      <vertAlign val="subscript"/>
      <sz val="12"/>
      <color rgb="FF000000"/>
      <name val="Garamond"/>
      <family val="1"/>
    </font>
    <font>
      <b/>
      <sz val="24"/>
      <color rgb="FFCC702D"/>
      <name val="Garamond"/>
      <family val="1"/>
    </font>
    <font>
      <b/>
      <i/>
      <sz val="24"/>
      <color rgb="FFCC702D"/>
      <name val="Garamond"/>
      <family val="1"/>
    </font>
    <font>
      <b/>
      <vertAlign val="subscript"/>
      <sz val="24"/>
      <color rgb="FFCC702D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0" fontId="0" fillId="2" borderId="0" xfId="0" applyFill="1" applyBorder="1" applyAlignment="1"/>
    <xf numFmtId="0" fontId="3" fillId="2" borderId="3" xfId="0" applyFont="1" applyFill="1" applyBorder="1" applyAlignment="1">
      <alignment horizontal="center"/>
    </xf>
    <xf numFmtId="0" fontId="0" fillId="2" borderId="2" xfId="0" applyFill="1" applyBorder="1" applyAlignment="1"/>
    <xf numFmtId="0" fontId="4" fillId="0" borderId="0" xfId="0" applyFont="1" applyAlignment="1">
      <alignment horizontal="left" vertical="center" readingOrder="1"/>
    </xf>
    <xf numFmtId="0" fontId="8" fillId="0" borderId="0" xfId="0" applyFont="1"/>
    <xf numFmtId="6" fontId="9" fillId="0" borderId="0" xfId="0" applyNumberFormat="1" applyFont="1"/>
    <xf numFmtId="0" fontId="10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Plot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'Simple Linear (1)'!$B$2:$B$13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20</c:v>
                </c:pt>
                <c:pt idx="10">
                  <c:v>15</c:v>
                </c:pt>
                <c:pt idx="11">
                  <c:v>7</c:v>
                </c:pt>
              </c:numCache>
            </c:numRef>
          </c:xVal>
          <c:yVal>
            <c:numRef>
              <c:f>'Simple Linear (1)'!$C$2:$C$13</c:f>
              <c:numCache>
                <c:formatCode>General</c:formatCode>
                <c:ptCount val="12"/>
                <c:pt idx="0">
                  <c:v>0.15</c:v>
                </c:pt>
                <c:pt idx="1">
                  <c:v>0.1</c:v>
                </c:pt>
                <c:pt idx="2">
                  <c:v>0.13</c:v>
                </c:pt>
                <c:pt idx="3">
                  <c:v>0.15</c:v>
                </c:pt>
                <c:pt idx="4">
                  <c:v>0.25</c:v>
                </c:pt>
                <c:pt idx="5">
                  <c:v>0.27</c:v>
                </c:pt>
                <c:pt idx="6">
                  <c:v>0.24</c:v>
                </c:pt>
                <c:pt idx="7">
                  <c:v>0.2</c:v>
                </c:pt>
                <c:pt idx="8">
                  <c:v>0.27</c:v>
                </c:pt>
                <c:pt idx="9">
                  <c:v>0.44</c:v>
                </c:pt>
                <c:pt idx="10">
                  <c:v>0.34</c:v>
                </c:pt>
                <c:pt idx="11">
                  <c:v>0.17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A2-4EFE-8E9A-0BFE152C7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36303"/>
        <c:axId val="136762143"/>
      </c:scatterChart>
      <c:valAx>
        <c:axId val="108636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762143"/>
        <c:crosses val="autoZero"/>
        <c:crossBetween val="midCat"/>
      </c:valAx>
      <c:valAx>
        <c:axId val="13676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36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'Simple Linear (1)'!$B$2:$B$13</c:f>
              <c:numCache>
                <c:formatCode>General</c:formatCode>
                <c:ptCount val="12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20</c:v>
                </c:pt>
                <c:pt idx="10">
                  <c:v>15</c:v>
                </c:pt>
                <c:pt idx="11">
                  <c:v>7</c:v>
                </c:pt>
              </c:numCache>
            </c:numRef>
          </c:xVal>
          <c:yVal>
            <c:numRef>
              <c:f>'Simple Linear (1)'!$C$2:$C$13</c:f>
              <c:numCache>
                <c:formatCode>General</c:formatCode>
                <c:ptCount val="12"/>
                <c:pt idx="0">
                  <c:v>0.15</c:v>
                </c:pt>
                <c:pt idx="1">
                  <c:v>0.1</c:v>
                </c:pt>
                <c:pt idx="2">
                  <c:v>0.13</c:v>
                </c:pt>
                <c:pt idx="3">
                  <c:v>0.15</c:v>
                </c:pt>
                <c:pt idx="4">
                  <c:v>0.25</c:v>
                </c:pt>
                <c:pt idx="5">
                  <c:v>0.27</c:v>
                </c:pt>
                <c:pt idx="6">
                  <c:v>0.24</c:v>
                </c:pt>
                <c:pt idx="7">
                  <c:v>0.2</c:v>
                </c:pt>
                <c:pt idx="8">
                  <c:v>0.27</c:v>
                </c:pt>
                <c:pt idx="9">
                  <c:v>0.44</c:v>
                </c:pt>
                <c:pt idx="10">
                  <c:v>0.34</c:v>
                </c:pt>
                <c:pt idx="11">
                  <c:v>0.17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3B-4C52-B334-28198F7D2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647247"/>
        <c:axId val="1986647775"/>
      </c:scatterChart>
      <c:valAx>
        <c:axId val="184764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647775"/>
        <c:crosses val="autoZero"/>
        <c:crossBetween val="midCat"/>
      </c:valAx>
      <c:valAx>
        <c:axId val="198664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647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Medication Errors (x1)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Patient Falls (y)</c:v>
          </c:tx>
          <c:spPr>
            <a:ln w="19050">
              <a:noFill/>
            </a:ln>
          </c:spPr>
          <c:xVal>
            <c:numRef>
              <c:f>'Multiple regression'!$C$2:$C$21</c:f>
              <c:numCache>
                <c:formatCode>General</c:formatCode>
                <c:ptCount val="20"/>
                <c:pt idx="0">
                  <c:v>6</c:v>
                </c:pt>
                <c:pt idx="1">
                  <c:v>5</c:v>
                </c:pt>
                <c:pt idx="2">
                  <c:v>26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21</c:v>
                </c:pt>
                <c:pt idx="7">
                  <c:v>7</c:v>
                </c:pt>
                <c:pt idx="8">
                  <c:v>1</c:v>
                </c:pt>
                <c:pt idx="9">
                  <c:v>26</c:v>
                </c:pt>
                <c:pt idx="10">
                  <c:v>44</c:v>
                </c:pt>
                <c:pt idx="11">
                  <c:v>39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24</c:v>
                </c:pt>
                <c:pt idx="17">
                  <c:v>36</c:v>
                </c:pt>
                <c:pt idx="18">
                  <c:v>40</c:v>
                </c:pt>
                <c:pt idx="19">
                  <c:v>25</c:v>
                </c:pt>
              </c:numCache>
            </c:numRef>
          </c:xVal>
          <c:yVal>
            <c:numRef>
              <c:f>'Multiple regression'!$B$2:$B$21</c:f>
              <c:numCache>
                <c:formatCode>General</c:formatCode>
                <c:ptCount val="20"/>
                <c:pt idx="0">
                  <c:v>26</c:v>
                </c:pt>
                <c:pt idx="1">
                  <c:v>43</c:v>
                </c:pt>
                <c:pt idx="2">
                  <c:v>8</c:v>
                </c:pt>
                <c:pt idx="3">
                  <c:v>16</c:v>
                </c:pt>
                <c:pt idx="4">
                  <c:v>18</c:v>
                </c:pt>
                <c:pt idx="5">
                  <c:v>11</c:v>
                </c:pt>
                <c:pt idx="6">
                  <c:v>24</c:v>
                </c:pt>
                <c:pt idx="7">
                  <c:v>28</c:v>
                </c:pt>
                <c:pt idx="8">
                  <c:v>8</c:v>
                </c:pt>
                <c:pt idx="9">
                  <c:v>20</c:v>
                </c:pt>
                <c:pt idx="10">
                  <c:v>22</c:v>
                </c:pt>
                <c:pt idx="11">
                  <c:v>86</c:v>
                </c:pt>
                <c:pt idx="12">
                  <c:v>18</c:v>
                </c:pt>
                <c:pt idx="13">
                  <c:v>14</c:v>
                </c:pt>
                <c:pt idx="14">
                  <c:v>17</c:v>
                </c:pt>
                <c:pt idx="15">
                  <c:v>46</c:v>
                </c:pt>
                <c:pt idx="16">
                  <c:v>8</c:v>
                </c:pt>
                <c:pt idx="17">
                  <c:v>16</c:v>
                </c:pt>
                <c:pt idx="18">
                  <c:v>29</c:v>
                </c:pt>
                <c:pt idx="19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0A-4779-8453-9756CDC62757}"/>
            </c:ext>
          </c:extLst>
        </c:ser>
        <c:ser>
          <c:idx val="1"/>
          <c:order val="1"/>
          <c:tx>
            <c:v>Predicted Patient Falls (y)</c:v>
          </c:tx>
          <c:spPr>
            <a:ln w="19050">
              <a:noFill/>
            </a:ln>
          </c:spPr>
          <c:xVal>
            <c:numRef>
              <c:f>'Multiple regression'!$C$2:$C$21</c:f>
              <c:numCache>
                <c:formatCode>General</c:formatCode>
                <c:ptCount val="20"/>
                <c:pt idx="0">
                  <c:v>6</c:v>
                </c:pt>
                <c:pt idx="1">
                  <c:v>5</c:v>
                </c:pt>
                <c:pt idx="2">
                  <c:v>26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21</c:v>
                </c:pt>
                <c:pt idx="7">
                  <c:v>7</c:v>
                </c:pt>
                <c:pt idx="8">
                  <c:v>1</c:v>
                </c:pt>
                <c:pt idx="9">
                  <c:v>26</c:v>
                </c:pt>
                <c:pt idx="10">
                  <c:v>44</c:v>
                </c:pt>
                <c:pt idx="11">
                  <c:v>39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24</c:v>
                </c:pt>
                <c:pt idx="17">
                  <c:v>36</c:v>
                </c:pt>
                <c:pt idx="18">
                  <c:v>40</c:v>
                </c:pt>
                <c:pt idx="19">
                  <c:v>25</c:v>
                </c:pt>
              </c:numCache>
            </c:numRef>
          </c:xVal>
          <c:yVal>
            <c:numRef>
              <c:f>Sheet9!$B$26:$B$45</c:f>
              <c:numCache>
                <c:formatCode>General</c:formatCode>
                <c:ptCount val="20"/>
                <c:pt idx="0">
                  <c:v>22.186277029693986</c:v>
                </c:pt>
                <c:pt idx="1">
                  <c:v>21.939678049832764</c:v>
                </c:pt>
                <c:pt idx="2">
                  <c:v>8.5949663493822719</c:v>
                </c:pt>
                <c:pt idx="3">
                  <c:v>6.3755755306312629</c:v>
                </c:pt>
                <c:pt idx="4">
                  <c:v>23.22396338732964</c:v>
                </c:pt>
                <c:pt idx="5">
                  <c:v>22.484166447745974</c:v>
                </c:pt>
                <c:pt idx="6">
                  <c:v>34.57610965106867</c:v>
                </c:pt>
                <c:pt idx="7">
                  <c:v>31.123723933011547</c:v>
                </c:pt>
                <c:pt idx="8">
                  <c:v>9.4636865705642421</c:v>
                </c:pt>
                <c:pt idx="9">
                  <c:v>15.628661067094821</c:v>
                </c:pt>
                <c:pt idx="10">
                  <c:v>43.635843852953002</c:v>
                </c:pt>
                <c:pt idx="11">
                  <c:v>42.402848953646888</c:v>
                </c:pt>
                <c:pt idx="12">
                  <c:v>15.112472281489598</c:v>
                </c:pt>
                <c:pt idx="13">
                  <c:v>20.050390675624211</c:v>
                </c:pt>
                <c:pt idx="14">
                  <c:v>32.630290227880579</c:v>
                </c:pt>
                <c:pt idx="15">
                  <c:v>32.630290227880579</c:v>
                </c:pt>
                <c:pt idx="16">
                  <c:v>16.608488179144636</c:v>
                </c:pt>
                <c:pt idx="17">
                  <c:v>19.567675937479315</c:v>
                </c:pt>
                <c:pt idx="18">
                  <c:v>34.7319381727322</c:v>
                </c:pt>
                <c:pt idx="19">
                  <c:v>31.032953474813858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0A-4779-8453-9756CDC6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56255"/>
        <c:axId val="2000399343"/>
      </c:scatterChart>
      <c:valAx>
        <c:axId val="13815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Medication Errors (x1)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0399343"/>
        <c:crosses val="autoZero"/>
        <c:crossBetween val="midCat"/>
      </c:valAx>
      <c:valAx>
        <c:axId val="20003993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Patient Falls (y)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8156255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Case-Mix Index (x2)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Patient Falls (y)</c:v>
          </c:tx>
          <c:spPr>
            <a:ln w="19050">
              <a:noFill/>
            </a:ln>
          </c:spPr>
          <c:xVal>
            <c:numRef>
              <c:f>'Multiple regression'!$D$2:$D$21</c:f>
              <c:numCache>
                <c:formatCode>General</c:formatCode>
                <c:ptCount val="20"/>
                <c:pt idx="0">
                  <c:v>1.3919999999999999</c:v>
                </c:pt>
                <c:pt idx="1">
                  <c:v>1.3919999999999999</c:v>
                </c:pt>
                <c:pt idx="2">
                  <c:v>0.88900000000000001</c:v>
                </c:pt>
                <c:pt idx="3">
                  <c:v>0.88900000000000001</c:v>
                </c:pt>
                <c:pt idx="4">
                  <c:v>1.38</c:v>
                </c:pt>
                <c:pt idx="5">
                  <c:v>1.38</c:v>
                </c:pt>
                <c:pt idx="6">
                  <c:v>1.6279999999999999</c:v>
                </c:pt>
                <c:pt idx="7">
                  <c:v>1.6279999999999999</c:v>
                </c:pt>
                <c:pt idx="8">
                  <c:v>1.08</c:v>
                </c:pt>
                <c:pt idx="9">
                  <c:v>1.08</c:v>
                </c:pt>
                <c:pt idx="10">
                  <c:v>1.72</c:v>
                </c:pt>
                <c:pt idx="11">
                  <c:v>1.72</c:v>
                </c:pt>
                <c:pt idx="12">
                  <c:v>1.22</c:v>
                </c:pt>
                <c:pt idx="13">
                  <c:v>1.3340000000000001</c:v>
                </c:pt>
                <c:pt idx="14">
                  <c:v>1.6890000000000001</c:v>
                </c:pt>
                <c:pt idx="15">
                  <c:v>1.6890000000000001</c:v>
                </c:pt>
                <c:pt idx="16">
                  <c:v>1.1200000000000001</c:v>
                </c:pt>
                <c:pt idx="17">
                  <c:v>1.1200000000000001</c:v>
                </c:pt>
                <c:pt idx="18">
                  <c:v>1.5049999999999999</c:v>
                </c:pt>
                <c:pt idx="19">
                  <c:v>1.5049999999999999</c:v>
                </c:pt>
              </c:numCache>
            </c:numRef>
          </c:xVal>
          <c:yVal>
            <c:numRef>
              <c:f>'Multiple regression'!$B$2:$B$21</c:f>
              <c:numCache>
                <c:formatCode>General</c:formatCode>
                <c:ptCount val="20"/>
                <c:pt idx="0">
                  <c:v>26</c:v>
                </c:pt>
                <c:pt idx="1">
                  <c:v>43</c:v>
                </c:pt>
                <c:pt idx="2">
                  <c:v>8</c:v>
                </c:pt>
                <c:pt idx="3">
                  <c:v>16</c:v>
                </c:pt>
                <c:pt idx="4">
                  <c:v>18</c:v>
                </c:pt>
                <c:pt idx="5">
                  <c:v>11</c:v>
                </c:pt>
                <c:pt idx="6">
                  <c:v>24</c:v>
                </c:pt>
                <c:pt idx="7">
                  <c:v>28</c:v>
                </c:pt>
                <c:pt idx="8">
                  <c:v>8</c:v>
                </c:pt>
                <c:pt idx="9">
                  <c:v>20</c:v>
                </c:pt>
                <c:pt idx="10">
                  <c:v>22</c:v>
                </c:pt>
                <c:pt idx="11">
                  <c:v>86</c:v>
                </c:pt>
                <c:pt idx="12">
                  <c:v>18</c:v>
                </c:pt>
                <c:pt idx="13">
                  <c:v>14</c:v>
                </c:pt>
                <c:pt idx="14">
                  <c:v>17</c:v>
                </c:pt>
                <c:pt idx="15">
                  <c:v>46</c:v>
                </c:pt>
                <c:pt idx="16">
                  <c:v>8</c:v>
                </c:pt>
                <c:pt idx="17">
                  <c:v>16</c:v>
                </c:pt>
                <c:pt idx="18">
                  <c:v>29</c:v>
                </c:pt>
                <c:pt idx="19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30-40D2-97B4-2BD563A0CDFD}"/>
            </c:ext>
          </c:extLst>
        </c:ser>
        <c:ser>
          <c:idx val="1"/>
          <c:order val="1"/>
          <c:tx>
            <c:v>Predicted Patient Falls (y)</c:v>
          </c:tx>
          <c:spPr>
            <a:ln w="19050">
              <a:noFill/>
            </a:ln>
          </c:spPr>
          <c:xVal>
            <c:numRef>
              <c:f>'Multiple regression'!$D$2:$D$21</c:f>
              <c:numCache>
                <c:formatCode>General</c:formatCode>
                <c:ptCount val="20"/>
                <c:pt idx="0">
                  <c:v>1.3919999999999999</c:v>
                </c:pt>
                <c:pt idx="1">
                  <c:v>1.3919999999999999</c:v>
                </c:pt>
                <c:pt idx="2">
                  <c:v>0.88900000000000001</c:v>
                </c:pt>
                <c:pt idx="3">
                  <c:v>0.88900000000000001</c:v>
                </c:pt>
                <c:pt idx="4">
                  <c:v>1.38</c:v>
                </c:pt>
                <c:pt idx="5">
                  <c:v>1.38</c:v>
                </c:pt>
                <c:pt idx="6">
                  <c:v>1.6279999999999999</c:v>
                </c:pt>
                <c:pt idx="7">
                  <c:v>1.6279999999999999</c:v>
                </c:pt>
                <c:pt idx="8">
                  <c:v>1.08</c:v>
                </c:pt>
                <c:pt idx="9">
                  <c:v>1.08</c:v>
                </c:pt>
                <c:pt idx="10">
                  <c:v>1.72</c:v>
                </c:pt>
                <c:pt idx="11">
                  <c:v>1.72</c:v>
                </c:pt>
                <c:pt idx="12">
                  <c:v>1.22</c:v>
                </c:pt>
                <c:pt idx="13">
                  <c:v>1.3340000000000001</c:v>
                </c:pt>
                <c:pt idx="14">
                  <c:v>1.6890000000000001</c:v>
                </c:pt>
                <c:pt idx="15">
                  <c:v>1.6890000000000001</c:v>
                </c:pt>
                <c:pt idx="16">
                  <c:v>1.1200000000000001</c:v>
                </c:pt>
                <c:pt idx="17">
                  <c:v>1.1200000000000001</c:v>
                </c:pt>
                <c:pt idx="18">
                  <c:v>1.5049999999999999</c:v>
                </c:pt>
                <c:pt idx="19">
                  <c:v>1.5049999999999999</c:v>
                </c:pt>
              </c:numCache>
            </c:numRef>
          </c:xVal>
          <c:yVal>
            <c:numRef>
              <c:f>Sheet9!$B$26:$B$45</c:f>
              <c:numCache>
                <c:formatCode>General</c:formatCode>
                <c:ptCount val="20"/>
                <c:pt idx="0">
                  <c:v>22.186277029693986</c:v>
                </c:pt>
                <c:pt idx="1">
                  <c:v>21.939678049832764</c:v>
                </c:pt>
                <c:pt idx="2">
                  <c:v>8.5949663493822719</c:v>
                </c:pt>
                <c:pt idx="3">
                  <c:v>6.3755755306312629</c:v>
                </c:pt>
                <c:pt idx="4">
                  <c:v>23.22396338732964</c:v>
                </c:pt>
                <c:pt idx="5">
                  <c:v>22.484166447745974</c:v>
                </c:pt>
                <c:pt idx="6">
                  <c:v>34.57610965106867</c:v>
                </c:pt>
                <c:pt idx="7">
                  <c:v>31.123723933011547</c:v>
                </c:pt>
                <c:pt idx="8">
                  <c:v>9.4636865705642421</c:v>
                </c:pt>
                <c:pt idx="9">
                  <c:v>15.628661067094821</c:v>
                </c:pt>
                <c:pt idx="10">
                  <c:v>43.635843852953002</c:v>
                </c:pt>
                <c:pt idx="11">
                  <c:v>42.402848953646888</c:v>
                </c:pt>
                <c:pt idx="12">
                  <c:v>15.112472281489598</c:v>
                </c:pt>
                <c:pt idx="13">
                  <c:v>20.050390675624211</c:v>
                </c:pt>
                <c:pt idx="14">
                  <c:v>32.630290227880579</c:v>
                </c:pt>
                <c:pt idx="15">
                  <c:v>32.630290227880579</c:v>
                </c:pt>
                <c:pt idx="16">
                  <c:v>16.608488179144636</c:v>
                </c:pt>
                <c:pt idx="17">
                  <c:v>19.567675937479315</c:v>
                </c:pt>
                <c:pt idx="18">
                  <c:v>34.7319381727322</c:v>
                </c:pt>
                <c:pt idx="19">
                  <c:v>31.032953474813858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30-40D2-97B4-2BD563A0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57855"/>
        <c:axId val="2000398095"/>
      </c:scatterChart>
      <c:valAx>
        <c:axId val="138157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Case-Mix Index (x2)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0398095"/>
        <c:crosses val="autoZero"/>
        <c:crossBetween val="midCat"/>
      </c:valAx>
      <c:valAx>
        <c:axId val="20003980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Patient Falls (y)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8157855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0</xdr:row>
      <xdr:rowOff>147637</xdr:rowOff>
    </xdr:from>
    <xdr:to>
      <xdr:col>14</xdr:col>
      <xdr:colOff>47625</xdr:colOff>
      <xdr:row>13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731C7E-966C-40AE-B195-4E214A805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166687</xdr:colOff>
      <xdr:row>2</xdr:row>
      <xdr:rowOff>138112</xdr:rowOff>
    </xdr:from>
    <xdr:to>
      <xdr:col>21</xdr:col>
      <xdr:colOff>471487</xdr:colOff>
      <xdr:row>16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023324-C675-47B4-AA4B-2C12F62D4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C1A5B-477C-4EB0-A415-2E7C1D984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485775</xdr:colOff>
      <xdr:row>1</xdr:row>
      <xdr:rowOff>171450</xdr:rowOff>
    </xdr:from>
    <xdr:to>
      <xdr:col>21</xdr:col>
      <xdr:colOff>485775</xdr:colOff>
      <xdr:row>11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CEF9B5-225A-4DC0-B80C-17ADD39D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enugopal Gopalakrishna-Remani" id="{F9957C2B-16A1-4619-A9B2-FCFEC841839C}" userId="S::vgopalakrishnaremani@uttyler.edu::0cb68e1e-3130-429c-bc6b-e9e44bf1292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1-04-16T17:02:43.82" personId="{F9957C2B-16A1-4619-A9B2-FCFEC841839C}" id="{837ADBB0-390E-492B-B9C3-3DE756DFC797}">
    <text>Number of observations</text>
  </threadedComment>
  <threadedComment ref="F12" dT="2021-04-16T17:03:26.34" personId="{F9957C2B-16A1-4619-A9B2-FCFEC841839C}" id="{11AD89AD-1146-4861-B62C-2F00B4848E2A}">
    <text>Such low p value shows the significance</text>
  </threadedComment>
  <threadedComment ref="B17" dT="2021-04-16T17:04:24.12" personId="{F9957C2B-16A1-4619-A9B2-FCFEC841839C}" id="{7E7D0782-A810-4584-82B8-8E3915ACA970}">
    <text>Coefficients: Intercept and independent variable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598A-447A-4C77-AE54-7DE23F0DC69D}">
  <dimension ref="A1:C14"/>
  <sheetViews>
    <sheetView tabSelected="1" workbookViewId="0">
      <selection activeCell="P11" sqref="P11"/>
    </sheetView>
  </sheetViews>
  <sheetFormatPr defaultRowHeight="15" x14ac:dyDescent="0.25"/>
  <sheetData>
    <row r="1" spans="1:3" ht="26.25" thickBot="1" x14ac:dyDescent="0.3">
      <c r="A1" s="1" t="s">
        <v>0</v>
      </c>
      <c r="B1" s="1" t="s">
        <v>1</v>
      </c>
      <c r="C1" s="1" t="s">
        <v>2</v>
      </c>
    </row>
    <row r="2" spans="1:3" ht="15.75" thickBot="1" x14ac:dyDescent="0.3">
      <c r="A2" s="2">
        <v>1</v>
      </c>
      <c r="B2" s="2">
        <v>7</v>
      </c>
      <c r="C2" s="2">
        <v>0.15</v>
      </c>
    </row>
    <row r="3" spans="1:3" ht="15.75" thickBot="1" x14ac:dyDescent="0.3">
      <c r="A3" s="2">
        <v>2</v>
      </c>
      <c r="B3" s="2">
        <v>2</v>
      </c>
      <c r="C3" s="2">
        <v>0.1</v>
      </c>
    </row>
    <row r="4" spans="1:3" ht="15.75" thickBot="1" x14ac:dyDescent="0.3">
      <c r="A4" s="2">
        <v>3</v>
      </c>
      <c r="B4" s="2">
        <v>6</v>
      </c>
      <c r="C4" s="2">
        <v>0.13</v>
      </c>
    </row>
    <row r="5" spans="1:3" ht="15.75" thickBot="1" x14ac:dyDescent="0.3">
      <c r="A5" s="2">
        <v>4</v>
      </c>
      <c r="B5" s="2">
        <v>4</v>
      </c>
      <c r="C5" s="2">
        <v>0.15</v>
      </c>
    </row>
    <row r="6" spans="1:3" ht="15.75" thickBot="1" x14ac:dyDescent="0.3">
      <c r="A6" s="2">
        <v>5</v>
      </c>
      <c r="B6" s="2">
        <v>14</v>
      </c>
      <c r="C6" s="2">
        <v>0.25</v>
      </c>
    </row>
    <row r="7" spans="1:3" ht="15.75" thickBot="1" x14ac:dyDescent="0.3">
      <c r="A7" s="2">
        <v>6</v>
      </c>
      <c r="B7" s="2">
        <v>15</v>
      </c>
      <c r="C7" s="2">
        <v>0.27</v>
      </c>
    </row>
    <row r="8" spans="1:3" ht="15.75" thickBot="1" x14ac:dyDescent="0.3">
      <c r="A8" s="2">
        <v>7</v>
      </c>
      <c r="B8" s="2">
        <v>16</v>
      </c>
      <c r="C8" s="2">
        <v>0.24</v>
      </c>
    </row>
    <row r="9" spans="1:3" ht="15.75" thickBot="1" x14ac:dyDescent="0.3">
      <c r="A9" s="2">
        <v>8</v>
      </c>
      <c r="B9" s="2">
        <v>12</v>
      </c>
      <c r="C9" s="2">
        <v>0.2</v>
      </c>
    </row>
    <row r="10" spans="1:3" ht="15.75" thickBot="1" x14ac:dyDescent="0.3">
      <c r="A10" s="2">
        <v>9</v>
      </c>
      <c r="B10" s="2">
        <v>14</v>
      </c>
      <c r="C10" s="2">
        <v>0.27</v>
      </c>
    </row>
    <row r="11" spans="1:3" ht="15.75" thickBot="1" x14ac:dyDescent="0.3">
      <c r="A11" s="2">
        <v>10</v>
      </c>
      <c r="B11" s="2">
        <v>20</v>
      </c>
      <c r="C11" s="2">
        <v>0.44</v>
      </c>
    </row>
    <row r="12" spans="1:3" ht="15.75" thickBot="1" x14ac:dyDescent="0.3">
      <c r="A12" s="2">
        <v>11</v>
      </c>
      <c r="B12" s="2">
        <v>15</v>
      </c>
      <c r="C12" s="2">
        <v>0.34</v>
      </c>
    </row>
    <row r="13" spans="1:3" ht="15.75" thickBot="1" x14ac:dyDescent="0.3">
      <c r="A13" s="2">
        <v>12</v>
      </c>
      <c r="B13" s="2">
        <v>7</v>
      </c>
      <c r="C13" s="2">
        <v>0.17</v>
      </c>
    </row>
    <row r="14" spans="1:3" ht="15.75" thickBot="1" x14ac:dyDescent="0.3">
      <c r="A14" s="1" t="s">
        <v>3</v>
      </c>
      <c r="B14" s="1">
        <v>132</v>
      </c>
      <c r="C14" s="1">
        <v>2.71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709D-18B1-4C94-B2A2-75254CE665B1}">
  <dimension ref="A1:I24"/>
  <sheetViews>
    <sheetView tabSelected="1" workbookViewId="0">
      <selection activeCell="P11" sqref="P11"/>
    </sheetView>
  </sheetViews>
  <sheetFormatPr defaultRowHeight="15" x14ac:dyDescent="0.25"/>
  <sheetData>
    <row r="1" spans="1:3" ht="26.25" thickBot="1" x14ac:dyDescent="0.3">
      <c r="A1" s="1" t="s">
        <v>0</v>
      </c>
      <c r="B1" s="1" t="s">
        <v>1</v>
      </c>
      <c r="C1" s="1" t="s">
        <v>2</v>
      </c>
    </row>
    <row r="2" spans="1:3" ht="15.75" thickBot="1" x14ac:dyDescent="0.3">
      <c r="A2" s="2">
        <v>1</v>
      </c>
      <c r="B2" s="2">
        <v>7</v>
      </c>
      <c r="C2" s="2">
        <v>0.15</v>
      </c>
    </row>
    <row r="3" spans="1:3" ht="15.75" thickBot="1" x14ac:dyDescent="0.3">
      <c r="A3" s="2">
        <v>2</v>
      </c>
      <c r="B3" s="2">
        <v>2</v>
      </c>
      <c r="C3" s="2">
        <v>0.1</v>
      </c>
    </row>
    <row r="4" spans="1:3" ht="15.75" thickBot="1" x14ac:dyDescent="0.3">
      <c r="A4" s="2">
        <v>3</v>
      </c>
      <c r="B4" s="2">
        <v>6</v>
      </c>
      <c r="C4" s="2">
        <v>0.13</v>
      </c>
    </row>
    <row r="5" spans="1:3" ht="15.75" thickBot="1" x14ac:dyDescent="0.3">
      <c r="A5" s="2">
        <v>4</v>
      </c>
      <c r="B5" s="2">
        <v>4</v>
      </c>
      <c r="C5" s="2">
        <v>0.15</v>
      </c>
    </row>
    <row r="6" spans="1:3" ht="15.75" thickBot="1" x14ac:dyDescent="0.3">
      <c r="A6" s="2">
        <v>5</v>
      </c>
      <c r="B6" s="2">
        <v>14</v>
      </c>
      <c r="C6" s="2">
        <v>0.25</v>
      </c>
    </row>
    <row r="7" spans="1:3" ht="15.75" thickBot="1" x14ac:dyDescent="0.3">
      <c r="A7" s="2">
        <v>6</v>
      </c>
      <c r="B7" s="2">
        <v>15</v>
      </c>
      <c r="C7" s="2">
        <v>0.27</v>
      </c>
    </row>
    <row r="8" spans="1:3" ht="15.75" thickBot="1" x14ac:dyDescent="0.3">
      <c r="A8" s="2">
        <v>7</v>
      </c>
      <c r="B8" s="2">
        <v>16</v>
      </c>
      <c r="C8" s="2">
        <v>0.24</v>
      </c>
    </row>
    <row r="9" spans="1:3" ht="15.75" thickBot="1" x14ac:dyDescent="0.3">
      <c r="A9" s="2">
        <v>8</v>
      </c>
      <c r="B9" s="2">
        <v>12</v>
      </c>
      <c r="C9" s="2">
        <v>0.2</v>
      </c>
    </row>
    <row r="10" spans="1:3" ht="15.75" thickBot="1" x14ac:dyDescent="0.3">
      <c r="A10" s="2">
        <v>9</v>
      </c>
      <c r="B10" s="2">
        <v>14</v>
      </c>
      <c r="C10" s="2">
        <v>0.27</v>
      </c>
    </row>
    <row r="11" spans="1:3" ht="15.75" thickBot="1" x14ac:dyDescent="0.3">
      <c r="A11" s="2">
        <v>10</v>
      </c>
      <c r="B11" s="2">
        <v>20</v>
      </c>
      <c r="C11" s="2">
        <v>0.44</v>
      </c>
    </row>
    <row r="12" spans="1:3" ht="15.75" thickBot="1" x14ac:dyDescent="0.3">
      <c r="A12" s="2">
        <v>11</v>
      </c>
      <c r="B12" s="2">
        <v>15</v>
      </c>
      <c r="C12" s="2">
        <v>0.34</v>
      </c>
    </row>
    <row r="13" spans="1:3" ht="15.75" thickBot="1" x14ac:dyDescent="0.3">
      <c r="A13" s="2">
        <v>12</v>
      </c>
      <c r="B13" s="2">
        <v>7</v>
      </c>
      <c r="C13" s="2">
        <v>0.17</v>
      </c>
    </row>
    <row r="14" spans="1:3" ht="15.75" thickBot="1" x14ac:dyDescent="0.3">
      <c r="A14" s="1" t="s">
        <v>3</v>
      </c>
      <c r="B14" s="1">
        <v>132</v>
      </c>
      <c r="C14" s="1">
        <v>2.71</v>
      </c>
    </row>
    <row r="19" spans="7:9" x14ac:dyDescent="0.25">
      <c r="G19" t="s">
        <v>34</v>
      </c>
      <c r="H19">
        <f>CORREL(B2:B13,C2:C13)</f>
        <v>0.91666569864193181</v>
      </c>
    </row>
    <row r="24" spans="7:9" x14ac:dyDescent="0.25">
      <c r="I24">
        <f>CORREL(B2:B13,C2:C13)</f>
        <v>0.91666569864193181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B47A-3266-4FE8-AF51-F8C8446B13CA}">
  <dimension ref="A1:I18"/>
  <sheetViews>
    <sheetView tabSelected="1" workbookViewId="0">
      <selection activeCell="P11" sqref="P11"/>
    </sheetView>
  </sheetViews>
  <sheetFormatPr defaultRowHeight="15" x14ac:dyDescent="0.25"/>
  <cols>
    <col min="1" max="1" width="18" bestFit="1" customWidth="1"/>
    <col min="2" max="2" width="12" bestFit="1" customWidth="1"/>
    <col min="6" max="6" width="13.42578125" bestFit="1" customWidth="1"/>
  </cols>
  <sheetData>
    <row r="1" spans="1:9" x14ac:dyDescent="0.25">
      <c r="A1" t="s">
        <v>8</v>
      </c>
    </row>
    <row r="2" spans="1:9" ht="15.75" thickBot="1" x14ac:dyDescent="0.3"/>
    <row r="3" spans="1:9" x14ac:dyDescent="0.25">
      <c r="A3" s="6" t="s">
        <v>9</v>
      </c>
      <c r="B3" s="6"/>
    </row>
    <row r="4" spans="1:9" x14ac:dyDescent="0.25">
      <c r="A4" s="3" t="s">
        <v>10</v>
      </c>
      <c r="B4" s="3">
        <v>0.9166656986419317</v>
      </c>
    </row>
    <row r="5" spans="1:9" x14ac:dyDescent="0.25">
      <c r="A5" s="3" t="s">
        <v>11</v>
      </c>
      <c r="B5" s="3">
        <v>0.84027600306670081</v>
      </c>
    </row>
    <row r="6" spans="1:9" x14ac:dyDescent="0.25">
      <c r="A6" s="3" t="s">
        <v>12</v>
      </c>
      <c r="B6" s="3">
        <v>0.82430360337337094</v>
      </c>
    </row>
    <row r="7" spans="1:9" x14ac:dyDescent="0.25">
      <c r="A7" s="3" t="s">
        <v>13</v>
      </c>
      <c r="B7" s="3">
        <v>4.0735724184138435E-2</v>
      </c>
    </row>
    <row r="8" spans="1:9" ht="15.75" thickBot="1" x14ac:dyDescent="0.3">
      <c r="A8" s="4" t="s">
        <v>14</v>
      </c>
      <c r="B8" s="4">
        <v>12</v>
      </c>
    </row>
    <row r="10" spans="1:9" ht="15.75" thickBot="1" x14ac:dyDescent="0.3">
      <c r="A10" t="s">
        <v>15</v>
      </c>
    </row>
    <row r="11" spans="1:9" x14ac:dyDescent="0.25">
      <c r="A11" s="5"/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</row>
    <row r="12" spans="1:9" x14ac:dyDescent="0.25">
      <c r="A12" s="3" t="s">
        <v>16</v>
      </c>
      <c r="B12" s="3">
        <v>1</v>
      </c>
      <c r="C12" s="3">
        <v>8.729767441860467E-2</v>
      </c>
      <c r="D12" s="3">
        <v>8.729767441860467E-2</v>
      </c>
      <c r="E12" s="3">
        <v>52.608000000000033</v>
      </c>
      <c r="F12" s="3">
        <v>2.7483678083216707E-5</v>
      </c>
    </row>
    <row r="13" spans="1:9" x14ac:dyDescent="0.25">
      <c r="A13" s="3" t="s">
        <v>17</v>
      </c>
      <c r="B13" s="3">
        <v>10</v>
      </c>
      <c r="C13" s="3">
        <v>1.659399224806201E-2</v>
      </c>
      <c r="D13" s="3">
        <v>1.659399224806201E-3</v>
      </c>
      <c r="E13" s="3"/>
      <c r="F13" s="3"/>
    </row>
    <row r="14" spans="1:9" ht="15.75" thickBot="1" x14ac:dyDescent="0.3">
      <c r="A14" s="4" t="s">
        <v>3</v>
      </c>
      <c r="B14" s="4">
        <v>11</v>
      </c>
      <c r="C14" s="4">
        <v>0.10389166666666669</v>
      </c>
      <c r="D14" s="4"/>
      <c r="E14" s="4"/>
      <c r="F14" s="4"/>
    </row>
    <row r="15" spans="1:9" ht="15.75" thickBot="1" x14ac:dyDescent="0.3"/>
    <row r="16" spans="1:9" x14ac:dyDescent="0.25">
      <c r="A16" s="5"/>
      <c r="B16" s="5" t="s">
        <v>24</v>
      </c>
      <c r="C16" s="5" t="s">
        <v>13</v>
      </c>
      <c r="D16" s="5" t="s">
        <v>25</v>
      </c>
      <c r="E16" s="5" t="s">
        <v>26</v>
      </c>
      <c r="F16" s="5" t="s">
        <v>27</v>
      </c>
      <c r="G16" s="5" t="s">
        <v>28</v>
      </c>
      <c r="H16" s="5" t="s">
        <v>29</v>
      </c>
      <c r="I16" s="5" t="s">
        <v>30</v>
      </c>
    </row>
    <row r="17" spans="1:9" x14ac:dyDescent="0.25">
      <c r="A17" s="3" t="s">
        <v>18</v>
      </c>
      <c r="B17" s="3">
        <v>5.0600775193798381E-2</v>
      </c>
      <c r="C17" s="3">
        <v>2.6869449164237062E-2</v>
      </c>
      <c r="D17" s="3">
        <v>1.8832085051132144</v>
      </c>
      <c r="E17" s="3">
        <v>8.905227544432337E-2</v>
      </c>
      <c r="F17" s="3">
        <v>-9.2680884205083441E-3</v>
      </c>
      <c r="G17" s="3">
        <v>0.11046963880810511</v>
      </c>
      <c r="H17" s="3">
        <v>-9.2680884205083441E-3</v>
      </c>
      <c r="I17" s="3">
        <v>0.11046963880810511</v>
      </c>
    </row>
    <row r="18" spans="1:9" ht="15.75" thickBot="1" x14ac:dyDescent="0.3">
      <c r="A18" s="4" t="s">
        <v>1</v>
      </c>
      <c r="B18" s="4">
        <v>1.5930232558139541E-2</v>
      </c>
      <c r="C18" s="4">
        <v>2.1963230536130108E-3</v>
      </c>
      <c r="D18" s="4">
        <v>7.2531372522516113</v>
      </c>
      <c r="E18" s="4">
        <v>2.7483678083216653E-5</v>
      </c>
      <c r="F18" s="4">
        <v>1.1036519830871259E-2</v>
      </c>
      <c r="G18" s="4">
        <v>2.0823945285407822E-2</v>
      </c>
      <c r="H18" s="4">
        <v>1.1036519830871259E-2</v>
      </c>
      <c r="I18" s="4">
        <v>2.0823945285407822E-2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59A8-DD22-4CDF-A63E-83AF85E2E8F9}">
  <dimension ref="A1:K14"/>
  <sheetViews>
    <sheetView tabSelected="1" workbookViewId="0">
      <selection activeCell="P11" sqref="P11"/>
    </sheetView>
  </sheetViews>
  <sheetFormatPr defaultRowHeight="15" x14ac:dyDescent="0.25"/>
  <sheetData>
    <row r="1" spans="1:11" ht="26.25" thickBot="1" x14ac:dyDescent="0.3">
      <c r="A1" s="1" t="s">
        <v>0</v>
      </c>
      <c r="B1" s="1" t="s">
        <v>1</v>
      </c>
      <c r="C1" s="1" t="s">
        <v>2</v>
      </c>
    </row>
    <row r="2" spans="1:11" ht="15.75" thickBot="1" x14ac:dyDescent="0.3">
      <c r="A2" s="2">
        <v>1</v>
      </c>
      <c r="B2" s="2">
        <v>7</v>
      </c>
      <c r="C2" s="2">
        <v>0.15</v>
      </c>
    </row>
    <row r="3" spans="1:11" ht="15.75" thickBot="1" x14ac:dyDescent="0.3">
      <c r="A3" s="2">
        <v>2</v>
      </c>
      <c r="B3" s="2">
        <v>2</v>
      </c>
      <c r="C3" s="2">
        <v>0.1</v>
      </c>
    </row>
    <row r="4" spans="1:11" ht="15.75" thickBot="1" x14ac:dyDescent="0.3">
      <c r="A4" s="2">
        <v>3</v>
      </c>
      <c r="B4" s="2">
        <v>6</v>
      </c>
      <c r="C4" s="2">
        <v>0.13</v>
      </c>
    </row>
    <row r="5" spans="1:11" ht="15.75" thickBot="1" x14ac:dyDescent="0.3">
      <c r="A5" s="2">
        <v>4</v>
      </c>
      <c r="B5" s="2">
        <v>4</v>
      </c>
      <c r="C5" s="2">
        <v>0.15</v>
      </c>
      <c r="F5" t="s">
        <v>4</v>
      </c>
    </row>
    <row r="6" spans="1:11" ht="15.75" thickBot="1" x14ac:dyDescent="0.3">
      <c r="A6" s="2">
        <v>5</v>
      </c>
      <c r="B6" s="2">
        <v>14</v>
      </c>
      <c r="C6" s="2">
        <v>0.25</v>
      </c>
      <c r="F6" t="s">
        <v>5</v>
      </c>
      <c r="K6">
        <f>CORREL(B2:B13,C2:C13)</f>
        <v>0.91666569864193181</v>
      </c>
    </row>
    <row r="7" spans="1:11" ht="15.75" thickBot="1" x14ac:dyDescent="0.3">
      <c r="A7" s="2">
        <v>6</v>
      </c>
      <c r="B7" s="2">
        <v>15</v>
      </c>
      <c r="C7" s="2">
        <v>0.27</v>
      </c>
      <c r="F7" t="s">
        <v>6</v>
      </c>
    </row>
    <row r="8" spans="1:11" ht="15.75" thickBot="1" x14ac:dyDescent="0.3">
      <c r="A8" s="2">
        <v>7</v>
      </c>
      <c r="B8" s="2">
        <v>16</v>
      </c>
      <c r="C8" s="2">
        <v>0.24</v>
      </c>
      <c r="F8" t="s">
        <v>7</v>
      </c>
    </row>
    <row r="9" spans="1:11" ht="15.75" thickBot="1" x14ac:dyDescent="0.3">
      <c r="A9" s="2">
        <v>8</v>
      </c>
      <c r="B9" s="2">
        <v>12</v>
      </c>
      <c r="C9" s="2">
        <v>0.2</v>
      </c>
    </row>
    <row r="10" spans="1:11" ht="15.75" thickBot="1" x14ac:dyDescent="0.3">
      <c r="A10" s="2">
        <v>9</v>
      </c>
      <c r="B10" s="2">
        <v>14</v>
      </c>
      <c r="C10" s="2">
        <v>0.27</v>
      </c>
    </row>
    <row r="11" spans="1:11" ht="15.75" thickBot="1" x14ac:dyDescent="0.3">
      <c r="A11" s="2">
        <v>10</v>
      </c>
      <c r="B11" s="2">
        <v>20</v>
      </c>
      <c r="C11" s="2">
        <v>0.44</v>
      </c>
    </row>
    <row r="12" spans="1:11" ht="15.75" thickBot="1" x14ac:dyDescent="0.3">
      <c r="A12" s="2">
        <v>11</v>
      </c>
      <c r="B12" s="2">
        <v>15</v>
      </c>
      <c r="C12" s="2">
        <v>0.34</v>
      </c>
    </row>
    <row r="13" spans="1:11" ht="15.75" thickBot="1" x14ac:dyDescent="0.3">
      <c r="A13" s="2">
        <v>12</v>
      </c>
      <c r="B13" s="2">
        <v>7</v>
      </c>
      <c r="C13" s="2">
        <v>0.17</v>
      </c>
    </row>
    <row r="14" spans="1:11" ht="15.75" thickBot="1" x14ac:dyDescent="0.3">
      <c r="A14" s="1" t="s">
        <v>3</v>
      </c>
      <c r="B14" s="1">
        <v>132</v>
      </c>
      <c r="C14" s="1">
        <v>2.71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9B40-3517-4E99-9E61-CCCA2BE0D5D8}">
  <dimension ref="A1:K27"/>
  <sheetViews>
    <sheetView tabSelected="1" workbookViewId="0">
      <selection activeCell="P11" sqref="P11"/>
    </sheetView>
  </sheetViews>
  <sheetFormatPr defaultRowHeight="15" x14ac:dyDescent="0.25"/>
  <cols>
    <col min="1" max="1" width="18" bestFit="1" customWidth="1"/>
    <col min="2" max="2" width="12" bestFit="1" customWidth="1"/>
    <col min="3" max="3" width="14.5703125" bestFit="1" customWidth="1"/>
    <col min="6" max="6" width="16.85546875" bestFit="1" customWidth="1"/>
  </cols>
  <sheetData>
    <row r="1" spans="1:11" x14ac:dyDescent="0.25">
      <c r="A1" t="s">
        <v>8</v>
      </c>
    </row>
    <row r="2" spans="1:11" ht="15.75" thickBot="1" x14ac:dyDescent="0.3"/>
    <row r="3" spans="1:11" x14ac:dyDescent="0.25">
      <c r="A3" s="6" t="s">
        <v>9</v>
      </c>
      <c r="B3" s="6"/>
    </row>
    <row r="4" spans="1:11" x14ac:dyDescent="0.25">
      <c r="A4" s="3" t="s">
        <v>10</v>
      </c>
      <c r="B4" s="3">
        <v>0.9166656986419317</v>
      </c>
    </row>
    <row r="5" spans="1:11" x14ac:dyDescent="0.25">
      <c r="A5" s="7" t="s">
        <v>11</v>
      </c>
      <c r="B5" s="7">
        <v>0.84027600306670081</v>
      </c>
    </row>
    <row r="6" spans="1:11" x14ac:dyDescent="0.25">
      <c r="A6" s="3" t="s">
        <v>12</v>
      </c>
      <c r="B6" s="3">
        <v>0.82430360337337094</v>
      </c>
    </row>
    <row r="7" spans="1:11" x14ac:dyDescent="0.25">
      <c r="A7" s="3" t="s">
        <v>13</v>
      </c>
      <c r="B7" s="3">
        <v>4.0735724184138435E-2</v>
      </c>
    </row>
    <row r="8" spans="1:11" ht="15.75" thickBot="1" x14ac:dyDescent="0.3">
      <c r="A8" s="4" t="s">
        <v>14</v>
      </c>
      <c r="B8" s="4">
        <v>12</v>
      </c>
    </row>
    <row r="10" spans="1:11" ht="15.75" thickBot="1" x14ac:dyDescent="0.3">
      <c r="A10" t="s">
        <v>15</v>
      </c>
    </row>
    <row r="11" spans="1:11" x14ac:dyDescent="0.25">
      <c r="A11" s="5"/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</row>
    <row r="12" spans="1:11" x14ac:dyDescent="0.25">
      <c r="A12" s="3" t="s">
        <v>16</v>
      </c>
      <c r="B12" s="3">
        <v>1</v>
      </c>
      <c r="C12" s="3">
        <v>8.729767441860467E-2</v>
      </c>
      <c r="D12" s="3">
        <v>8.729767441860467E-2</v>
      </c>
      <c r="E12" s="3">
        <v>52.608000000000033</v>
      </c>
      <c r="F12" s="7">
        <v>2.7483678083216707E-5</v>
      </c>
      <c r="K12">
        <f>D12/D13</f>
        <v>52.608000000000033</v>
      </c>
    </row>
    <row r="13" spans="1:11" x14ac:dyDescent="0.25">
      <c r="A13" s="3" t="s">
        <v>17</v>
      </c>
      <c r="B13" s="3">
        <v>10</v>
      </c>
      <c r="C13" s="3">
        <v>1.659399224806201E-2</v>
      </c>
      <c r="D13" s="3">
        <v>1.659399224806201E-3</v>
      </c>
      <c r="E13" s="3"/>
      <c r="F13" s="3"/>
    </row>
    <row r="14" spans="1:11" ht="15.75" thickBot="1" x14ac:dyDescent="0.3">
      <c r="A14" s="4" t="s">
        <v>3</v>
      </c>
      <c r="B14" s="4">
        <v>11</v>
      </c>
      <c r="C14" s="4">
        <v>0.10389166666666669</v>
      </c>
      <c r="D14" s="4"/>
      <c r="E14" s="4"/>
      <c r="F14" s="4"/>
    </row>
    <row r="15" spans="1:11" ht="15.75" thickBot="1" x14ac:dyDescent="0.3"/>
    <row r="16" spans="1:11" x14ac:dyDescent="0.25">
      <c r="A16" s="5"/>
      <c r="B16" s="8" t="s">
        <v>24</v>
      </c>
      <c r="C16" s="5" t="s">
        <v>13</v>
      </c>
      <c r="D16" s="5" t="s">
        <v>25</v>
      </c>
      <c r="E16" s="5" t="s">
        <v>26</v>
      </c>
      <c r="F16" s="5" t="s">
        <v>27</v>
      </c>
    </row>
    <row r="17" spans="1:6" x14ac:dyDescent="0.25">
      <c r="A17" s="3" t="s">
        <v>18</v>
      </c>
      <c r="B17" s="7">
        <v>5.0600775193798381E-2</v>
      </c>
      <c r="C17" s="3">
        <v>2.6869449164237062E-2</v>
      </c>
      <c r="D17" s="3">
        <v>1.8832085051132144</v>
      </c>
      <c r="E17" s="3">
        <v>8.905227544432337E-2</v>
      </c>
      <c r="F17" s="3">
        <v>-9.2680884205083441E-3</v>
      </c>
    </row>
    <row r="18" spans="1:6" ht="15.75" thickBot="1" x14ac:dyDescent="0.3">
      <c r="A18" s="4" t="s">
        <v>1</v>
      </c>
      <c r="B18" s="9">
        <v>1.5930232558139541E-2</v>
      </c>
      <c r="C18" s="4">
        <v>2.1963230536130108E-3</v>
      </c>
      <c r="D18" s="4">
        <v>7.2531372522516113</v>
      </c>
      <c r="E18" s="4">
        <v>2.7483678083216653E-5</v>
      </c>
      <c r="F18" s="4">
        <v>1.1036519830871259E-2</v>
      </c>
    </row>
    <row r="23" spans="1:6" ht="29.25" x14ac:dyDescent="0.25">
      <c r="E23" s="10" t="s">
        <v>35</v>
      </c>
    </row>
    <row r="25" spans="1:6" ht="23.25" x14ac:dyDescent="0.35">
      <c r="E25" s="11" t="s">
        <v>36</v>
      </c>
    </row>
    <row r="27" spans="1:6" ht="23.25" x14ac:dyDescent="0.35">
      <c r="F27" s="12">
        <v>209903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B0AB-199F-4546-9598-65325AA3452B}">
  <dimension ref="A1:F45"/>
  <sheetViews>
    <sheetView tabSelected="1" workbookViewId="0">
      <selection activeCell="P11" sqref="P11"/>
    </sheetView>
  </sheetViews>
  <sheetFormatPr defaultRowHeight="15" x14ac:dyDescent="0.25"/>
  <cols>
    <col min="1" max="1" width="20.710937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</cols>
  <sheetData>
    <row r="1" spans="1:6" x14ac:dyDescent="0.25">
      <c r="A1" t="s">
        <v>8</v>
      </c>
    </row>
    <row r="2" spans="1:6" ht="15.75" thickBot="1" x14ac:dyDescent="0.3"/>
    <row r="3" spans="1:6" x14ac:dyDescent="0.25">
      <c r="A3" s="6" t="s">
        <v>9</v>
      </c>
      <c r="B3" s="6"/>
    </row>
    <row r="4" spans="1:6" x14ac:dyDescent="0.25">
      <c r="A4" s="3" t="s">
        <v>10</v>
      </c>
      <c r="B4" s="3">
        <v>0.60449274291589516</v>
      </c>
    </row>
    <row r="5" spans="1:6" x14ac:dyDescent="0.25">
      <c r="A5" s="3" t="s">
        <v>11</v>
      </c>
      <c r="B5" s="3">
        <v>0.36541147623798254</v>
      </c>
    </row>
    <row r="6" spans="1:6" x14ac:dyDescent="0.25">
      <c r="A6" s="3" t="s">
        <v>12</v>
      </c>
      <c r="B6" s="3">
        <v>0.29075400285421577</v>
      </c>
    </row>
    <row r="7" spans="1:6" x14ac:dyDescent="0.25">
      <c r="A7" s="3" t="s">
        <v>13</v>
      </c>
      <c r="B7" s="3">
        <v>15.019488059730584</v>
      </c>
    </row>
    <row r="8" spans="1:6" ht="15.75" thickBot="1" x14ac:dyDescent="0.3">
      <c r="A8" s="4" t="s">
        <v>14</v>
      </c>
      <c r="B8" s="4">
        <v>20</v>
      </c>
    </row>
    <row r="10" spans="1:6" ht="15.75" thickBot="1" x14ac:dyDescent="0.3">
      <c r="A10" t="s">
        <v>15</v>
      </c>
    </row>
    <row r="11" spans="1:6" x14ac:dyDescent="0.25">
      <c r="A11" s="5"/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</row>
    <row r="12" spans="1:6" x14ac:dyDescent="0.25">
      <c r="A12" s="3" t="s">
        <v>16</v>
      </c>
      <c r="B12" s="3">
        <v>2</v>
      </c>
      <c r="C12" s="3">
        <v>2208.2546332013758</v>
      </c>
      <c r="D12" s="3">
        <v>1104.1273166006879</v>
      </c>
      <c r="E12" s="3">
        <v>4.8945063324020319</v>
      </c>
      <c r="F12" s="3">
        <v>2.0949989878654218E-2</v>
      </c>
    </row>
    <row r="13" spans="1:6" x14ac:dyDescent="0.25">
      <c r="A13" s="3" t="s">
        <v>17</v>
      </c>
      <c r="B13" s="3">
        <v>17</v>
      </c>
      <c r="C13" s="3">
        <v>3834.9453667986231</v>
      </c>
      <c r="D13" s="3">
        <v>225.58502157638961</v>
      </c>
      <c r="E13" s="3"/>
      <c r="F13" s="3"/>
    </row>
    <row r="14" spans="1:6" ht="15.75" thickBot="1" x14ac:dyDescent="0.3">
      <c r="A14" s="4" t="s">
        <v>3</v>
      </c>
      <c r="B14" s="4">
        <v>19</v>
      </c>
      <c r="C14" s="4">
        <v>6043.1999999999989</v>
      </c>
      <c r="D14" s="4"/>
      <c r="E14" s="4"/>
      <c r="F14" s="4"/>
    </row>
    <row r="15" spans="1:6" ht="15.75" thickBot="1" x14ac:dyDescent="0.3"/>
    <row r="16" spans="1:6" x14ac:dyDescent="0.25">
      <c r="A16" s="5"/>
      <c r="B16" s="5" t="s">
        <v>24</v>
      </c>
      <c r="C16" s="5" t="s">
        <v>13</v>
      </c>
      <c r="D16" s="5" t="s">
        <v>25</v>
      </c>
      <c r="E16" s="5" t="s">
        <v>26</v>
      </c>
      <c r="F16" s="5" t="s">
        <v>27</v>
      </c>
    </row>
    <row r="17" spans="1:6" x14ac:dyDescent="0.25">
      <c r="A17" s="3" t="s">
        <v>18</v>
      </c>
      <c r="B17" s="3">
        <v>-30.554589347148021</v>
      </c>
      <c r="C17" s="3">
        <v>17.9916466135852</v>
      </c>
      <c r="D17" s="3">
        <v>-1.6982653118629367</v>
      </c>
      <c r="E17" s="3">
        <v>0.10768462210992201</v>
      </c>
      <c r="F17" s="3">
        <v>-68.513645643362125</v>
      </c>
    </row>
    <row r="18" spans="1:6" x14ac:dyDescent="0.25">
      <c r="A18" s="3" t="s">
        <v>40</v>
      </c>
      <c r="B18" s="3">
        <v>0.24659897986122309</v>
      </c>
      <c r="C18" s="3">
        <v>0.24583397484828265</v>
      </c>
      <c r="D18" s="3">
        <v>1.0031118766777967</v>
      </c>
      <c r="E18" s="3">
        <v>0.32987229759668579</v>
      </c>
      <c r="F18" s="3">
        <v>-0.27206536983436752</v>
      </c>
    </row>
    <row r="19" spans="1:6" ht="15.75" thickBot="1" x14ac:dyDescent="0.3">
      <c r="A19" s="4" t="s">
        <v>41</v>
      </c>
      <c r="B19" s="4">
        <v>36.825626794306515</v>
      </c>
      <c r="C19" s="4">
        <v>12.72427197057254</v>
      </c>
      <c r="D19" s="4">
        <v>2.8941244638179104</v>
      </c>
      <c r="E19" s="4">
        <v>1.008737576787056E-2</v>
      </c>
      <c r="F19" s="4">
        <v>9.9797595742047349</v>
      </c>
    </row>
    <row r="24" spans="1:6" ht="15.75" thickBot="1" x14ac:dyDescent="0.3"/>
    <row r="25" spans="1:6" x14ac:dyDescent="0.25">
      <c r="A25" s="5"/>
      <c r="B25" s="5"/>
      <c r="C25" s="5"/>
    </row>
    <row r="26" spans="1:6" x14ac:dyDescent="0.25">
      <c r="A26" s="3"/>
      <c r="B26" s="3"/>
      <c r="C26" s="3"/>
    </row>
    <row r="27" spans="1:6" x14ac:dyDescent="0.25">
      <c r="A27" s="3"/>
      <c r="B27" s="3"/>
      <c r="C27" s="3"/>
    </row>
    <row r="28" spans="1:6" x14ac:dyDescent="0.25">
      <c r="A28" s="3"/>
      <c r="B28" s="3"/>
      <c r="C28" s="3"/>
    </row>
    <row r="29" spans="1:6" x14ac:dyDescent="0.25">
      <c r="A29" s="3"/>
      <c r="B29" s="3"/>
      <c r="C29" s="3"/>
    </row>
    <row r="30" spans="1:6" x14ac:dyDescent="0.25">
      <c r="A30" s="3"/>
      <c r="B30" s="3"/>
      <c r="C30" s="3"/>
    </row>
    <row r="31" spans="1:6" x14ac:dyDescent="0.25">
      <c r="A31" s="3"/>
      <c r="B31" s="3"/>
      <c r="C31" s="3"/>
    </row>
    <row r="32" spans="1:6" x14ac:dyDescent="0.25">
      <c r="A32" s="3"/>
      <c r="B32" s="3"/>
      <c r="C32" s="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3"/>
    </row>
    <row r="37" spans="1:3" x14ac:dyDescent="0.25">
      <c r="A37" s="3"/>
      <c r="B37" s="3"/>
      <c r="C37" s="3"/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  <row r="41" spans="1:3" x14ac:dyDescent="0.25">
      <c r="A41" s="3"/>
      <c r="B41" s="3"/>
      <c r="C41" s="3"/>
    </row>
    <row r="42" spans="1:3" x14ac:dyDescent="0.25">
      <c r="A42" s="3"/>
      <c r="B42" s="3"/>
      <c r="C42" s="3"/>
    </row>
    <row r="43" spans="1:3" x14ac:dyDescent="0.25">
      <c r="A43" s="3"/>
      <c r="B43" s="3"/>
      <c r="C43" s="3"/>
    </row>
    <row r="44" spans="1:3" x14ac:dyDescent="0.25">
      <c r="A44" s="3"/>
      <c r="B44" s="3"/>
      <c r="C44" s="3"/>
    </row>
    <row r="45" spans="1:3" ht="15.75" thickBot="1" x14ac:dyDescent="0.3">
      <c r="A45" s="4"/>
      <c r="B45" s="4"/>
      <c r="C4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C965-5DA0-4C70-A8F3-BD868B952754}">
  <dimension ref="A1:L45"/>
  <sheetViews>
    <sheetView tabSelected="1" workbookViewId="0">
      <selection activeCell="P11" sqref="P11"/>
    </sheetView>
  </sheetViews>
  <sheetFormatPr defaultRowHeight="15" x14ac:dyDescent="0.25"/>
  <sheetData>
    <row r="1" spans="1:9" x14ac:dyDescent="0.25">
      <c r="A1" t="s">
        <v>8</v>
      </c>
    </row>
    <row r="2" spans="1:9" ht="15.75" thickBot="1" x14ac:dyDescent="0.3"/>
    <row r="3" spans="1:9" x14ac:dyDescent="0.25">
      <c r="A3" s="6" t="s">
        <v>9</v>
      </c>
      <c r="B3" s="6"/>
    </row>
    <row r="4" spans="1:9" x14ac:dyDescent="0.25">
      <c r="A4" s="3" t="s">
        <v>10</v>
      </c>
      <c r="B4" s="3">
        <v>0.60449274291589516</v>
      </c>
    </row>
    <row r="5" spans="1:9" x14ac:dyDescent="0.25">
      <c r="A5" s="3" t="s">
        <v>11</v>
      </c>
      <c r="B5" s="3">
        <v>0.36541147623798254</v>
      </c>
    </row>
    <row r="6" spans="1:9" x14ac:dyDescent="0.25">
      <c r="A6" s="3" t="s">
        <v>12</v>
      </c>
      <c r="B6" s="3">
        <v>0.29075400285421577</v>
      </c>
    </row>
    <row r="7" spans="1:9" x14ac:dyDescent="0.25">
      <c r="A7" s="3" t="s">
        <v>13</v>
      </c>
      <c r="B7" s="3">
        <v>15.019488059730584</v>
      </c>
    </row>
    <row r="8" spans="1:9" ht="15.75" thickBot="1" x14ac:dyDescent="0.3">
      <c r="A8" s="4" t="s">
        <v>14</v>
      </c>
      <c r="B8" s="4">
        <v>20</v>
      </c>
    </row>
    <row r="10" spans="1:9" ht="15.75" thickBot="1" x14ac:dyDescent="0.3">
      <c r="A10" t="s">
        <v>15</v>
      </c>
    </row>
    <row r="11" spans="1:9" x14ac:dyDescent="0.25">
      <c r="A11" s="5"/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</row>
    <row r="12" spans="1:9" x14ac:dyDescent="0.25">
      <c r="A12" s="3" t="s">
        <v>16</v>
      </c>
      <c r="B12" s="3">
        <v>2</v>
      </c>
      <c r="C12" s="3">
        <v>2208.2546332013758</v>
      </c>
      <c r="D12" s="3">
        <v>1104.1273166006879</v>
      </c>
      <c r="E12" s="3">
        <v>4.8945063324020319</v>
      </c>
      <c r="F12" s="3">
        <v>2.0949989878654218E-2</v>
      </c>
    </row>
    <row r="13" spans="1:9" x14ac:dyDescent="0.25">
      <c r="A13" s="3" t="s">
        <v>17</v>
      </c>
      <c r="B13" s="3">
        <v>17</v>
      </c>
      <c r="C13" s="3">
        <v>3834.9453667986231</v>
      </c>
      <c r="D13" s="3">
        <v>225.58502157638961</v>
      </c>
      <c r="E13" s="3"/>
      <c r="F13" s="3"/>
    </row>
    <row r="14" spans="1:9" ht="15.75" thickBot="1" x14ac:dyDescent="0.3">
      <c r="A14" s="4" t="s">
        <v>3</v>
      </c>
      <c r="B14" s="4">
        <v>19</v>
      </c>
      <c r="C14" s="4">
        <v>6043.1999999999989</v>
      </c>
      <c r="D14" s="4"/>
      <c r="E14" s="4"/>
      <c r="F14" s="4"/>
    </row>
    <row r="15" spans="1:9" ht="15.75" thickBot="1" x14ac:dyDescent="0.3"/>
    <row r="16" spans="1:9" x14ac:dyDescent="0.25">
      <c r="A16" s="5"/>
      <c r="B16" s="5" t="s">
        <v>24</v>
      </c>
      <c r="C16" s="5" t="s">
        <v>13</v>
      </c>
      <c r="D16" s="5" t="s">
        <v>25</v>
      </c>
      <c r="E16" s="5" t="s">
        <v>26</v>
      </c>
      <c r="F16" s="5" t="s">
        <v>27</v>
      </c>
      <c r="G16" s="5" t="s">
        <v>28</v>
      </c>
      <c r="H16" s="5" t="s">
        <v>29</v>
      </c>
      <c r="I16" s="5" t="s">
        <v>30</v>
      </c>
    </row>
    <row r="17" spans="1:12" x14ac:dyDescent="0.25">
      <c r="A17" s="3" t="s">
        <v>18</v>
      </c>
      <c r="B17" s="3">
        <v>-30.554589347148021</v>
      </c>
      <c r="C17" s="3">
        <v>17.9916466135852</v>
      </c>
      <c r="D17" s="3">
        <v>-1.6982653118629367</v>
      </c>
      <c r="E17" s="3">
        <v>0.10768462210992201</v>
      </c>
      <c r="F17" s="3">
        <v>-68.513645643362125</v>
      </c>
      <c r="G17" s="3">
        <v>7.4044669490660802</v>
      </c>
      <c r="H17" s="3">
        <v>-68.513645643362125</v>
      </c>
      <c r="I17" s="3">
        <v>7.4044669490660802</v>
      </c>
    </row>
    <row r="18" spans="1:12" x14ac:dyDescent="0.25">
      <c r="A18" s="3" t="s">
        <v>40</v>
      </c>
      <c r="B18" s="3">
        <v>0.24659897986122309</v>
      </c>
      <c r="C18" s="3">
        <v>0.24583397484828265</v>
      </c>
      <c r="D18" s="3">
        <v>1.0031118766777967</v>
      </c>
      <c r="E18" s="3">
        <v>0.32987229759668579</v>
      </c>
      <c r="F18" s="3">
        <v>-0.27206536983436752</v>
      </c>
      <c r="G18" s="3">
        <v>0.76526332955681364</v>
      </c>
      <c r="H18" s="3">
        <v>-0.27206536983436752</v>
      </c>
      <c r="I18" s="3">
        <v>0.76526332955681364</v>
      </c>
    </row>
    <row r="19" spans="1:12" ht="15.75" thickBot="1" x14ac:dyDescent="0.3">
      <c r="A19" s="4" t="s">
        <v>41</v>
      </c>
      <c r="B19" s="4">
        <v>36.825626794306515</v>
      </c>
      <c r="C19" s="4">
        <v>12.72427197057254</v>
      </c>
      <c r="D19" s="4">
        <v>2.8941244638179104</v>
      </c>
      <c r="E19" s="4">
        <v>1.008737576787056E-2</v>
      </c>
      <c r="F19" s="4">
        <v>9.9797595742047349</v>
      </c>
      <c r="G19" s="4">
        <v>63.671494014408296</v>
      </c>
      <c r="H19" s="4">
        <v>9.9797595742047349</v>
      </c>
      <c r="I19" s="4">
        <v>63.671494014408296</v>
      </c>
    </row>
    <row r="23" spans="1:12" x14ac:dyDescent="0.25">
      <c r="A23" t="s">
        <v>31</v>
      </c>
    </row>
    <row r="24" spans="1:12" ht="15.75" thickBot="1" x14ac:dyDescent="0.3">
      <c r="J24">
        <f>103*90/70</f>
        <v>132.42857142857142</v>
      </c>
      <c r="L24">
        <v>130</v>
      </c>
    </row>
    <row r="25" spans="1:12" x14ac:dyDescent="0.25">
      <c r="A25" s="5" t="s">
        <v>32</v>
      </c>
      <c r="B25" s="5" t="s">
        <v>42</v>
      </c>
      <c r="C25" s="5" t="s">
        <v>33</v>
      </c>
    </row>
    <row r="26" spans="1:12" x14ac:dyDescent="0.25">
      <c r="A26" s="3">
        <v>1</v>
      </c>
      <c r="B26" s="3">
        <v>22.186277029693986</v>
      </c>
      <c r="C26" s="3">
        <v>3.8137229703060136</v>
      </c>
    </row>
    <row r="27" spans="1:12" x14ac:dyDescent="0.25">
      <c r="A27" s="3">
        <v>2</v>
      </c>
      <c r="B27" s="3">
        <v>21.939678049832764</v>
      </c>
      <c r="C27" s="3">
        <v>21.060321950167236</v>
      </c>
    </row>
    <row r="28" spans="1:12" x14ac:dyDescent="0.25">
      <c r="A28" s="3">
        <v>3</v>
      </c>
      <c r="B28" s="3">
        <v>8.5949663493822719</v>
      </c>
      <c r="C28" s="3">
        <v>-0.59496634938227189</v>
      </c>
    </row>
    <row r="29" spans="1:12" x14ac:dyDescent="0.25">
      <c r="A29" s="3">
        <v>4</v>
      </c>
      <c r="B29" s="3">
        <v>6.3755755306312629</v>
      </c>
      <c r="C29" s="3">
        <v>9.6244244693687371</v>
      </c>
    </row>
    <row r="30" spans="1:12" x14ac:dyDescent="0.25">
      <c r="A30" s="3">
        <v>5</v>
      </c>
      <c r="B30" s="3">
        <v>23.22396338732964</v>
      </c>
      <c r="C30" s="3">
        <v>-5.2239633873296398</v>
      </c>
    </row>
    <row r="31" spans="1:12" x14ac:dyDescent="0.25">
      <c r="A31" s="3">
        <v>6</v>
      </c>
      <c r="B31" s="3">
        <v>22.484166447745974</v>
      </c>
      <c r="C31" s="3">
        <v>-11.484166447745974</v>
      </c>
    </row>
    <row r="32" spans="1:12" x14ac:dyDescent="0.25">
      <c r="A32" s="3">
        <v>7</v>
      </c>
      <c r="B32" s="3">
        <v>34.57610965106867</v>
      </c>
      <c r="C32" s="3">
        <v>-10.57610965106867</v>
      </c>
    </row>
    <row r="33" spans="1:3" x14ac:dyDescent="0.25">
      <c r="A33" s="3">
        <v>8</v>
      </c>
      <c r="B33" s="3">
        <v>31.123723933011547</v>
      </c>
      <c r="C33" s="3">
        <v>-3.1237239330115472</v>
      </c>
    </row>
    <row r="34" spans="1:3" x14ac:dyDescent="0.25">
      <c r="A34" s="3">
        <v>9</v>
      </c>
      <c r="B34" s="3">
        <v>9.4636865705642421</v>
      </c>
      <c r="C34" s="3">
        <v>-1.4636865705642421</v>
      </c>
    </row>
    <row r="35" spans="1:3" x14ac:dyDescent="0.25">
      <c r="A35" s="3">
        <v>10</v>
      </c>
      <c r="B35" s="3">
        <v>15.628661067094821</v>
      </c>
      <c r="C35" s="3">
        <v>4.3713389329051786</v>
      </c>
    </row>
    <row r="36" spans="1:3" x14ac:dyDescent="0.25">
      <c r="A36" s="3">
        <v>11</v>
      </c>
      <c r="B36" s="3">
        <v>43.635843852953002</v>
      </c>
      <c r="C36" s="3">
        <v>-21.635843852953002</v>
      </c>
    </row>
    <row r="37" spans="1:3" x14ac:dyDescent="0.25">
      <c r="A37" s="3">
        <v>12</v>
      </c>
      <c r="B37" s="3">
        <v>42.402848953646888</v>
      </c>
      <c r="C37" s="3">
        <v>43.597151046353112</v>
      </c>
    </row>
    <row r="38" spans="1:3" x14ac:dyDescent="0.25">
      <c r="A38" s="3">
        <v>13</v>
      </c>
      <c r="B38" s="3">
        <v>15.112472281489598</v>
      </c>
      <c r="C38" s="3">
        <v>2.8875277185104018</v>
      </c>
    </row>
    <row r="39" spans="1:3" x14ac:dyDescent="0.25">
      <c r="A39" s="3">
        <v>14</v>
      </c>
      <c r="B39" s="3">
        <v>20.050390675624211</v>
      </c>
      <c r="C39" s="3">
        <v>-6.050390675624211</v>
      </c>
    </row>
    <row r="40" spans="1:3" x14ac:dyDescent="0.25">
      <c r="A40" s="3">
        <v>15</v>
      </c>
      <c r="B40" s="3">
        <v>32.630290227880579</v>
      </c>
      <c r="C40" s="3">
        <v>-15.630290227880579</v>
      </c>
    </row>
    <row r="41" spans="1:3" x14ac:dyDescent="0.25">
      <c r="A41" s="3">
        <v>16</v>
      </c>
      <c r="B41" s="3">
        <v>32.630290227880579</v>
      </c>
      <c r="C41" s="3">
        <v>13.369709772119421</v>
      </c>
    </row>
    <row r="42" spans="1:3" x14ac:dyDescent="0.25">
      <c r="A42" s="3">
        <v>17</v>
      </c>
      <c r="B42" s="3">
        <v>16.608488179144636</v>
      </c>
      <c r="C42" s="3">
        <v>-8.6084881791446364</v>
      </c>
    </row>
    <row r="43" spans="1:3" x14ac:dyDescent="0.25">
      <c r="A43" s="3">
        <v>18</v>
      </c>
      <c r="B43" s="3">
        <v>19.567675937479315</v>
      </c>
      <c r="C43" s="3">
        <v>-3.567675937479315</v>
      </c>
    </row>
    <row r="44" spans="1:3" x14ac:dyDescent="0.25">
      <c r="A44" s="3">
        <v>19</v>
      </c>
      <c r="B44" s="3">
        <v>34.7319381727322</v>
      </c>
      <c r="C44" s="3">
        <v>-5.7319381727321996</v>
      </c>
    </row>
    <row r="45" spans="1:3" ht="15.75" thickBot="1" x14ac:dyDescent="0.3">
      <c r="A45" s="4">
        <v>20</v>
      </c>
      <c r="B45" s="4">
        <v>31.032953474813858</v>
      </c>
      <c r="C45" s="4">
        <v>-5.0329534748138585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ADFC-6BC4-4F06-83E9-C1CCAA014862}">
  <dimension ref="A1:D21"/>
  <sheetViews>
    <sheetView tabSelected="1" workbookViewId="0">
      <selection activeCell="P11" sqref="P11"/>
    </sheetView>
  </sheetViews>
  <sheetFormatPr defaultRowHeight="15" x14ac:dyDescent="0.25"/>
  <cols>
    <col min="3" max="3" width="15.28515625" customWidth="1"/>
    <col min="4" max="4" width="12.28515625" customWidth="1"/>
  </cols>
  <sheetData>
    <row r="1" spans="1:4" ht="66.75" thickBot="1" x14ac:dyDescent="0.3">
      <c r="A1" s="13" t="s">
        <v>0</v>
      </c>
      <c r="B1" s="13" t="s">
        <v>37</v>
      </c>
      <c r="C1" s="13" t="s">
        <v>38</v>
      </c>
      <c r="D1" s="13" t="s">
        <v>39</v>
      </c>
    </row>
    <row r="2" spans="1:4" ht="16.5" thickBot="1" x14ac:dyDescent="0.3">
      <c r="A2" s="13">
        <v>1</v>
      </c>
      <c r="B2" s="13">
        <v>26</v>
      </c>
      <c r="C2" s="13">
        <v>6</v>
      </c>
      <c r="D2" s="13">
        <v>1.3919999999999999</v>
      </c>
    </row>
    <row r="3" spans="1:4" ht="16.5" thickBot="1" x14ac:dyDescent="0.3">
      <c r="A3" s="13">
        <v>2</v>
      </c>
      <c r="B3" s="13">
        <v>43</v>
      </c>
      <c r="C3" s="13">
        <v>5</v>
      </c>
      <c r="D3" s="13">
        <v>1.3919999999999999</v>
      </c>
    </row>
    <row r="4" spans="1:4" ht="16.5" thickBot="1" x14ac:dyDescent="0.3">
      <c r="A4" s="13">
        <v>3</v>
      </c>
      <c r="B4" s="13">
        <v>8</v>
      </c>
      <c r="C4" s="13">
        <v>26</v>
      </c>
      <c r="D4" s="13">
        <v>0.88900000000000001</v>
      </c>
    </row>
    <row r="5" spans="1:4" ht="16.5" thickBot="1" x14ac:dyDescent="0.3">
      <c r="A5" s="13">
        <v>4</v>
      </c>
      <c r="B5" s="13">
        <v>16</v>
      </c>
      <c r="C5" s="13">
        <v>17</v>
      </c>
      <c r="D5" s="13">
        <v>0.88900000000000001</v>
      </c>
    </row>
    <row r="6" spans="1:4" ht="16.5" thickBot="1" x14ac:dyDescent="0.3">
      <c r="A6" s="13">
        <v>5</v>
      </c>
      <c r="B6" s="13">
        <v>18</v>
      </c>
      <c r="C6" s="13">
        <v>12</v>
      </c>
      <c r="D6" s="13">
        <v>1.38</v>
      </c>
    </row>
    <row r="7" spans="1:4" ht="16.5" thickBot="1" x14ac:dyDescent="0.3">
      <c r="A7" s="13">
        <v>6</v>
      </c>
      <c r="B7" s="13">
        <v>11</v>
      </c>
      <c r="C7" s="13">
        <v>9</v>
      </c>
      <c r="D7" s="13">
        <v>1.38</v>
      </c>
    </row>
    <row r="8" spans="1:4" ht="16.5" thickBot="1" x14ac:dyDescent="0.3">
      <c r="A8" s="13">
        <v>7</v>
      </c>
      <c r="B8" s="13">
        <v>24</v>
      </c>
      <c r="C8" s="13">
        <v>21</v>
      </c>
      <c r="D8" s="13">
        <v>1.6279999999999999</v>
      </c>
    </row>
    <row r="9" spans="1:4" ht="16.5" thickBot="1" x14ac:dyDescent="0.3">
      <c r="A9" s="13">
        <v>8</v>
      </c>
      <c r="B9" s="13">
        <v>28</v>
      </c>
      <c r="C9" s="13">
        <v>7</v>
      </c>
      <c r="D9" s="13">
        <v>1.6279999999999999</v>
      </c>
    </row>
    <row r="10" spans="1:4" ht="16.5" thickBot="1" x14ac:dyDescent="0.3">
      <c r="A10" s="13">
        <v>9</v>
      </c>
      <c r="B10" s="13">
        <v>8</v>
      </c>
      <c r="C10" s="13">
        <v>1</v>
      </c>
      <c r="D10" s="13">
        <v>1.08</v>
      </c>
    </row>
    <row r="11" spans="1:4" ht="16.5" thickBot="1" x14ac:dyDescent="0.3">
      <c r="A11" s="13">
        <v>10</v>
      </c>
      <c r="B11" s="13">
        <v>20</v>
      </c>
      <c r="C11" s="13">
        <v>26</v>
      </c>
      <c r="D11" s="13">
        <v>1.08</v>
      </c>
    </row>
    <row r="12" spans="1:4" ht="16.5" thickBot="1" x14ac:dyDescent="0.3">
      <c r="A12" s="13">
        <v>11</v>
      </c>
      <c r="B12" s="13">
        <v>22</v>
      </c>
      <c r="C12" s="13">
        <v>44</v>
      </c>
      <c r="D12" s="13">
        <v>1.72</v>
      </c>
    </row>
    <row r="13" spans="1:4" ht="16.5" thickBot="1" x14ac:dyDescent="0.3">
      <c r="A13" s="13">
        <v>12</v>
      </c>
      <c r="B13" s="13">
        <v>86</v>
      </c>
      <c r="C13" s="13">
        <v>39</v>
      </c>
      <c r="D13" s="13">
        <v>1.72</v>
      </c>
    </row>
    <row r="14" spans="1:4" ht="16.5" thickBot="1" x14ac:dyDescent="0.3">
      <c r="A14" s="13">
        <v>13</v>
      </c>
      <c r="B14" s="13">
        <v>18</v>
      </c>
      <c r="C14" s="13">
        <v>3</v>
      </c>
      <c r="D14" s="13">
        <v>1.22</v>
      </c>
    </row>
    <row r="15" spans="1:4" ht="16.5" thickBot="1" x14ac:dyDescent="0.3">
      <c r="A15" s="13">
        <v>14</v>
      </c>
      <c r="B15" s="13">
        <v>14</v>
      </c>
      <c r="C15" s="13">
        <v>6</v>
      </c>
      <c r="D15" s="13">
        <v>1.3340000000000001</v>
      </c>
    </row>
    <row r="16" spans="1:4" ht="16.5" thickBot="1" x14ac:dyDescent="0.3">
      <c r="A16" s="13">
        <v>15</v>
      </c>
      <c r="B16" s="13">
        <v>17</v>
      </c>
      <c r="C16" s="13">
        <v>4</v>
      </c>
      <c r="D16" s="13">
        <v>1.6890000000000001</v>
      </c>
    </row>
    <row r="17" spans="1:4" ht="16.5" thickBot="1" x14ac:dyDescent="0.3">
      <c r="A17" s="13">
        <v>16</v>
      </c>
      <c r="B17" s="13">
        <v>46</v>
      </c>
      <c r="C17" s="13">
        <v>4</v>
      </c>
      <c r="D17" s="13">
        <v>1.6890000000000001</v>
      </c>
    </row>
    <row r="18" spans="1:4" ht="16.5" thickBot="1" x14ac:dyDescent="0.3">
      <c r="A18" s="13">
        <v>17</v>
      </c>
      <c r="B18" s="13">
        <v>8</v>
      </c>
      <c r="C18" s="13">
        <v>24</v>
      </c>
      <c r="D18" s="13">
        <v>1.1200000000000001</v>
      </c>
    </row>
    <row r="19" spans="1:4" ht="16.5" thickBot="1" x14ac:dyDescent="0.3">
      <c r="A19" s="13">
        <v>18</v>
      </c>
      <c r="B19" s="13">
        <v>16</v>
      </c>
      <c r="C19" s="13">
        <v>36</v>
      </c>
      <c r="D19" s="13">
        <v>1.1200000000000001</v>
      </c>
    </row>
    <row r="20" spans="1:4" ht="16.5" thickBot="1" x14ac:dyDescent="0.3">
      <c r="A20" s="13">
        <v>19</v>
      </c>
      <c r="B20" s="13">
        <v>29</v>
      </c>
      <c r="C20" s="13">
        <v>40</v>
      </c>
      <c r="D20" s="13">
        <v>1.5049999999999999</v>
      </c>
    </row>
    <row r="21" spans="1:4" ht="16.5" thickBot="1" x14ac:dyDescent="0.3">
      <c r="A21" s="13">
        <v>20</v>
      </c>
      <c r="B21" s="13">
        <v>26</v>
      </c>
      <c r="C21" s="13">
        <v>25</v>
      </c>
      <c r="D21" s="13">
        <v>1.5049999999999999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4E15-184B-4DD9-B3C7-2B3581E375E5}">
  <dimension ref="A1:M25"/>
  <sheetViews>
    <sheetView tabSelected="1" workbookViewId="0">
      <selection activeCell="P11" sqref="P11"/>
    </sheetView>
  </sheetViews>
  <sheetFormatPr defaultRowHeight="15" x14ac:dyDescent="0.25"/>
  <cols>
    <col min="1" max="1" width="20.7109375" bestFit="1" customWidth="1"/>
    <col min="2" max="2" width="12.7109375" bestFit="1" customWidth="1"/>
    <col min="3" max="3" width="14.5703125" bestFit="1" customWidth="1"/>
    <col min="6" max="6" width="13.42578125" bestFit="1" customWidth="1"/>
  </cols>
  <sheetData>
    <row r="1" spans="1:13" ht="30.75" x14ac:dyDescent="0.25">
      <c r="A1" t="s">
        <v>8</v>
      </c>
      <c r="M1" s="14"/>
    </row>
    <row r="2" spans="1:13" ht="15.75" thickBot="1" x14ac:dyDescent="0.3"/>
    <row r="3" spans="1:13" x14ac:dyDescent="0.25">
      <c r="A3" s="6" t="s">
        <v>9</v>
      </c>
      <c r="B3" s="6"/>
    </row>
    <row r="4" spans="1:13" x14ac:dyDescent="0.25">
      <c r="A4" s="3" t="s">
        <v>10</v>
      </c>
      <c r="B4" s="3">
        <v>0.60449274291589516</v>
      </c>
    </row>
    <row r="5" spans="1:13" x14ac:dyDescent="0.25">
      <c r="A5" s="3" t="s">
        <v>11</v>
      </c>
      <c r="B5" s="7">
        <v>0.36541147623798254</v>
      </c>
    </row>
    <row r="6" spans="1:13" x14ac:dyDescent="0.25">
      <c r="A6" s="3" t="s">
        <v>12</v>
      </c>
      <c r="B6" s="7">
        <v>0.29075400285421577</v>
      </c>
    </row>
    <row r="7" spans="1:13" x14ac:dyDescent="0.25">
      <c r="A7" s="3" t="s">
        <v>13</v>
      </c>
      <c r="B7" s="3">
        <v>15.019488059730584</v>
      </c>
    </row>
    <row r="8" spans="1:13" ht="15.75" thickBot="1" x14ac:dyDescent="0.3">
      <c r="A8" s="4" t="s">
        <v>14</v>
      </c>
      <c r="B8" s="9">
        <v>20</v>
      </c>
    </row>
    <row r="10" spans="1:13" ht="15.75" thickBot="1" x14ac:dyDescent="0.3">
      <c r="A10" t="s">
        <v>15</v>
      </c>
    </row>
    <row r="11" spans="1:13" x14ac:dyDescent="0.25">
      <c r="A11" s="5"/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</row>
    <row r="12" spans="1:13" x14ac:dyDescent="0.25">
      <c r="A12" s="3" t="s">
        <v>16</v>
      </c>
      <c r="B12" s="3">
        <v>2</v>
      </c>
      <c r="C12" s="3">
        <v>2208.2546332013758</v>
      </c>
      <c r="D12" s="3">
        <v>1104.1273166006879</v>
      </c>
      <c r="E12" s="3">
        <v>4.8945063324020319</v>
      </c>
      <c r="F12" s="7">
        <v>2.0949989878654218E-2</v>
      </c>
    </row>
    <row r="13" spans="1:13" x14ac:dyDescent="0.25">
      <c r="A13" s="3" t="s">
        <v>17</v>
      </c>
      <c r="B13" s="3">
        <v>17</v>
      </c>
      <c r="C13" s="3">
        <v>3834.9453667986231</v>
      </c>
      <c r="D13" s="3">
        <v>225.58502157638961</v>
      </c>
      <c r="E13" s="3"/>
      <c r="F13" s="3"/>
    </row>
    <row r="14" spans="1:13" ht="15.75" thickBot="1" x14ac:dyDescent="0.3">
      <c r="A14" s="4" t="s">
        <v>3</v>
      </c>
      <c r="B14" s="4">
        <v>19</v>
      </c>
      <c r="C14" s="4">
        <v>6043.1999999999989</v>
      </c>
      <c r="D14" s="4"/>
      <c r="E14" s="4"/>
      <c r="F14" s="4"/>
    </row>
    <row r="15" spans="1:13" ht="15.75" thickBot="1" x14ac:dyDescent="0.3"/>
    <row r="16" spans="1:13" x14ac:dyDescent="0.25">
      <c r="A16" s="5"/>
      <c r="B16" s="5" t="s">
        <v>24</v>
      </c>
      <c r="C16" s="5" t="s">
        <v>13</v>
      </c>
      <c r="D16" s="5" t="s">
        <v>25</v>
      </c>
      <c r="E16" s="5" t="s">
        <v>26</v>
      </c>
      <c r="F16" s="5" t="s">
        <v>27</v>
      </c>
    </row>
    <row r="17" spans="1:7" x14ac:dyDescent="0.25">
      <c r="A17" s="3" t="s">
        <v>18</v>
      </c>
      <c r="B17" s="7">
        <v>-30.554589347148021</v>
      </c>
      <c r="C17" s="3">
        <v>17.9916466135852</v>
      </c>
      <c r="D17" s="3">
        <v>-1.6982653118629367</v>
      </c>
      <c r="E17" s="7">
        <v>0.10768462210992201</v>
      </c>
      <c r="F17" s="3">
        <v>-68.513645643362125</v>
      </c>
    </row>
    <row r="18" spans="1:7" x14ac:dyDescent="0.25">
      <c r="A18" s="3" t="s">
        <v>40</v>
      </c>
      <c r="B18" s="7">
        <v>0.24659897986122301</v>
      </c>
      <c r="C18" s="3">
        <v>0.24583397484828265</v>
      </c>
      <c r="D18" s="3">
        <v>1.0031118766777967</v>
      </c>
      <c r="E18" s="7">
        <v>0.32987229759668579</v>
      </c>
      <c r="F18" s="3">
        <v>-0.27206536983436752</v>
      </c>
    </row>
    <row r="19" spans="1:7" ht="15.75" thickBot="1" x14ac:dyDescent="0.3">
      <c r="A19" s="4" t="s">
        <v>41</v>
      </c>
      <c r="B19" s="9">
        <v>36.825626794306501</v>
      </c>
      <c r="C19" s="4">
        <v>12.72427197057254</v>
      </c>
      <c r="D19" s="4">
        <v>2.8941244638179104</v>
      </c>
      <c r="E19" s="9">
        <v>1.008737576787056E-2</v>
      </c>
      <c r="F19" s="4">
        <v>9.9797595742047349</v>
      </c>
    </row>
    <row r="22" spans="1:7" ht="36.75" x14ac:dyDescent="0.25">
      <c r="G22" s="14" t="s">
        <v>43</v>
      </c>
    </row>
    <row r="25" spans="1:7" x14ac:dyDescent="0.25">
      <c r="G25">
        <f>-30.554+0.2465*(20)+36.8256*(1.5)</f>
        <v>29.6144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DE773B20F154DA7F1B14CDA2232A3" ma:contentTypeVersion="13" ma:contentTypeDescription="Create a new document." ma:contentTypeScope="" ma:versionID="8d0cda902ef66a658b5cbfd6df02709c">
  <xsd:schema xmlns:xsd="http://www.w3.org/2001/XMLSchema" xmlns:xs="http://www.w3.org/2001/XMLSchema" xmlns:p="http://schemas.microsoft.com/office/2006/metadata/properties" xmlns:ns1="http://schemas.microsoft.com/sharepoint/v3" xmlns:ns3="876ded58-4ab3-4342-bdf4-b6fcb2ce38ab" targetNamespace="http://schemas.microsoft.com/office/2006/metadata/properties" ma:root="true" ma:fieldsID="e2bbb168c07702c4202c98e1574940ca" ns1:_="" ns3:_="">
    <xsd:import namespace="http://schemas.microsoft.com/sharepoint/v3"/>
    <xsd:import namespace="876ded58-4ab3-4342-bdf4-b6fcb2ce38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d58-4ab3-4342-bdf4-b6fcb2ce3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DE8407-B2B7-4CCA-8A62-2F90B17331F0}">
  <ds:schemaRefs>
    <ds:schemaRef ds:uri="http://www.w3.org/XML/1998/namespace"/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76ded58-4ab3-4342-bdf4-b6fcb2ce38a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A72095-86B0-4BD2-8B36-5F6369CB54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1871D-ED50-48CB-AFE2-24A5CB6A0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d58-4ab3-4342-bdf4-b6fcb2ce3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Simple Linear</vt:lpstr>
      <vt:lpstr>Simple Linear (1)</vt:lpstr>
      <vt:lpstr>Sheet7</vt:lpstr>
      <vt:lpstr>Simple Linear (2)</vt:lpstr>
      <vt:lpstr>Simple Linear equation</vt:lpstr>
      <vt:lpstr>Sheet8</vt:lpstr>
      <vt:lpstr>Sheet9</vt:lpstr>
      <vt:lpstr>Multiple regression</vt:lpstr>
      <vt:lpstr>Multiple Regression equation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Venugopal Gopalakrishna-Remani</dc:creator>
  <cp:lastModifiedBy>Venugopal Gopalakrishna-Remani</cp:lastModifiedBy>
  <dcterms:created xsi:type="dcterms:W3CDTF">2021-04-16T00:58:38Z</dcterms:created>
  <dcterms:modified xsi:type="dcterms:W3CDTF">2021-07-01T17:57:27Z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0x010100484DE773B20F154DA7F1B14CDA2232A3</vt:lpwstr>
  </property>
</Properties>
</file>